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7953" windowHeight="4694" activeTab="0"/>
  </bookViews>
  <sheets>
    <sheet name="109正式版" sheetId="1" r:id="rId1"/>
  </sheets>
  <definedNames>
    <definedName name="_xlnm.Print_Titles" localSheetId="0">'109正式版'!$2:$9</definedName>
  </definedNames>
  <calcPr fullCalcOnLoad="1"/>
</workbook>
</file>

<file path=xl/sharedStrings.xml><?xml version="1.0" encoding="utf-8"?>
<sst xmlns="http://schemas.openxmlformats.org/spreadsheetml/2006/main" count="237" uniqueCount="229">
  <si>
    <t>房屋</t>
  </si>
  <si>
    <t>儀器設備</t>
  </si>
  <si>
    <t>3S軟體類</t>
  </si>
  <si>
    <t>建物改良物</t>
  </si>
  <si>
    <t>項目</t>
  </si>
  <si>
    <t>單位:元</t>
  </si>
  <si>
    <t>什項設備</t>
  </si>
  <si>
    <t>每月折舊</t>
  </si>
  <si>
    <t>輸入摘要代號</t>
  </si>
  <si>
    <t>KP</t>
  </si>
  <si>
    <t>KC</t>
  </si>
  <si>
    <t>KQ</t>
  </si>
  <si>
    <t>KH</t>
  </si>
  <si>
    <t>KV</t>
  </si>
  <si>
    <t>KD</t>
  </si>
  <si>
    <t xml:space="preserve">KR </t>
  </si>
  <si>
    <t>KA</t>
  </si>
  <si>
    <t>KN</t>
  </si>
  <si>
    <t>每月累計折舊</t>
  </si>
  <si>
    <t>輸入金額正負</t>
  </si>
  <si>
    <t>00A00</t>
  </si>
  <si>
    <t>060W0</t>
  </si>
  <si>
    <t>040W0</t>
  </si>
  <si>
    <t>0T0W0</t>
  </si>
  <si>
    <t>075W0</t>
  </si>
  <si>
    <t>079W0</t>
  </si>
  <si>
    <t>07A00</t>
  </si>
  <si>
    <t>0A000</t>
  </si>
  <si>
    <t>0A100</t>
  </si>
  <si>
    <t>0A200</t>
  </si>
  <si>
    <t>0A2W0</t>
  </si>
  <si>
    <t>0A300</t>
  </si>
  <si>
    <t>0A3W0</t>
  </si>
  <si>
    <t>0A400</t>
  </si>
  <si>
    <t>0A410</t>
  </si>
  <si>
    <t>0A420</t>
  </si>
  <si>
    <t>0A600</t>
  </si>
  <si>
    <t>0A900</t>
  </si>
  <si>
    <t>0F000</t>
  </si>
  <si>
    <t>0J000</t>
  </si>
  <si>
    <t>0K000</t>
  </si>
  <si>
    <t>0P000</t>
  </si>
  <si>
    <t>0T000</t>
  </si>
  <si>
    <t>0U000</t>
  </si>
  <si>
    <t>0U0W0</t>
  </si>
  <si>
    <t>0W000</t>
  </si>
  <si>
    <t>0X000</t>
  </si>
  <si>
    <t>0Y000</t>
  </si>
  <si>
    <t>0Z000</t>
  </si>
  <si>
    <t>0Z0W0</t>
  </si>
  <si>
    <t>110W0</t>
  </si>
  <si>
    <t>111W0</t>
  </si>
  <si>
    <t>11C00</t>
  </si>
  <si>
    <t>11E00</t>
  </si>
  <si>
    <t>11F00</t>
  </si>
  <si>
    <t>11H00</t>
  </si>
  <si>
    <t>11K00</t>
  </si>
  <si>
    <t>11L00</t>
  </si>
  <si>
    <t>11M00</t>
  </si>
  <si>
    <t>11MW0</t>
  </si>
  <si>
    <t>11R00</t>
  </si>
  <si>
    <t>120W0</t>
  </si>
  <si>
    <t>122W0</t>
  </si>
  <si>
    <t>130W0</t>
  </si>
  <si>
    <t>140W0</t>
  </si>
  <si>
    <t>150W0</t>
  </si>
  <si>
    <t>162A0</t>
  </si>
  <si>
    <t>162B0</t>
  </si>
  <si>
    <t>16AW0</t>
  </si>
  <si>
    <t>170W0</t>
  </si>
  <si>
    <t>180W0</t>
  </si>
  <si>
    <t>190W0</t>
  </si>
  <si>
    <t>1A000</t>
  </si>
  <si>
    <t>1B000</t>
  </si>
  <si>
    <t>1B0W0</t>
  </si>
  <si>
    <t>1C000</t>
  </si>
  <si>
    <t>1C0W0</t>
  </si>
  <si>
    <t>1D000</t>
  </si>
  <si>
    <t>1D0W0</t>
  </si>
  <si>
    <t>1E000</t>
  </si>
  <si>
    <t>1E0W0</t>
  </si>
  <si>
    <t>1F000</t>
  </si>
  <si>
    <t>1G000</t>
  </si>
  <si>
    <t>1H000</t>
  </si>
  <si>
    <t>1H0W0</t>
  </si>
  <si>
    <t>1J000</t>
  </si>
  <si>
    <t>1J0W0</t>
  </si>
  <si>
    <t>1L000</t>
  </si>
  <si>
    <t>1L1R0</t>
  </si>
  <si>
    <t>1L2R0</t>
  </si>
  <si>
    <t>1LRW0</t>
  </si>
  <si>
    <t>1LSW0</t>
  </si>
  <si>
    <t>1M000</t>
  </si>
  <si>
    <t>1M0W0</t>
  </si>
  <si>
    <t>1N000</t>
  </si>
  <si>
    <t>1N0W0</t>
  </si>
  <si>
    <t>1P000</t>
  </si>
  <si>
    <t>1Q000</t>
  </si>
  <si>
    <t>1T000</t>
  </si>
  <si>
    <t>1U000</t>
  </si>
  <si>
    <t>1U0W0</t>
  </si>
  <si>
    <t>1U200</t>
  </si>
  <si>
    <t>1W0W0</t>
  </si>
  <si>
    <t>1X200</t>
  </si>
  <si>
    <t>1Y000</t>
  </si>
  <si>
    <t>1Y0W0</t>
  </si>
  <si>
    <t>1Z010</t>
  </si>
  <si>
    <t>1Z020</t>
  </si>
  <si>
    <t>210W0</t>
  </si>
  <si>
    <t>220W0</t>
  </si>
  <si>
    <t>230W0</t>
  </si>
  <si>
    <t>2A000</t>
  </si>
  <si>
    <t>2A0W0</t>
  </si>
  <si>
    <t>2B000</t>
  </si>
  <si>
    <t>2B0W0</t>
  </si>
  <si>
    <t>2B200</t>
  </si>
  <si>
    <t>2C000</t>
  </si>
  <si>
    <t>2C0W0</t>
  </si>
  <si>
    <t>2D000</t>
  </si>
  <si>
    <t>2D0W0</t>
  </si>
  <si>
    <t>2R000</t>
  </si>
  <si>
    <t>2R0W0</t>
  </si>
  <si>
    <t>2S000</t>
  </si>
  <si>
    <t>330W0</t>
  </si>
  <si>
    <t>340W0</t>
  </si>
  <si>
    <t>520W0</t>
  </si>
  <si>
    <t>540W0</t>
  </si>
  <si>
    <t>總合計</t>
  </si>
  <si>
    <t>宿舍KZ</t>
  </si>
  <si>
    <t xml:space="preserve">行政KB </t>
  </si>
  <si>
    <t>教學KY</t>
  </si>
  <si>
    <t>1L2S0</t>
  </si>
  <si>
    <t>00AW0</t>
  </si>
  <si>
    <t>0A1W0</t>
  </si>
  <si>
    <t>0A9W0</t>
  </si>
  <si>
    <t>0L000</t>
  </si>
  <si>
    <t>0P0W0</t>
  </si>
  <si>
    <t>11KW0</t>
  </si>
  <si>
    <t>160W0</t>
  </si>
  <si>
    <t>16A00</t>
  </si>
  <si>
    <t>1F0W0</t>
  </si>
  <si>
    <t>1G0W0</t>
  </si>
  <si>
    <t>1LLW0</t>
  </si>
  <si>
    <t>1X2W0</t>
  </si>
  <si>
    <t>1X400</t>
  </si>
  <si>
    <t>1X4W0</t>
  </si>
  <si>
    <t>270W0</t>
  </si>
  <si>
    <t>2T0W0</t>
  </si>
  <si>
    <t>310W0</t>
  </si>
  <si>
    <t>350W0</t>
  </si>
  <si>
    <t>072W0</t>
  </si>
  <si>
    <t>文物館KY</t>
  </si>
  <si>
    <t>00CW0</t>
  </si>
  <si>
    <t>080W0</t>
  </si>
  <si>
    <t>112W0</t>
  </si>
  <si>
    <t>11RW0</t>
  </si>
  <si>
    <t>1X100</t>
  </si>
  <si>
    <t>200W0</t>
  </si>
  <si>
    <t>2S0W0</t>
  </si>
  <si>
    <t>07AA0</t>
  </si>
  <si>
    <t>07AB0</t>
  </si>
  <si>
    <t>07AC0</t>
  </si>
  <si>
    <t>117W0</t>
  </si>
  <si>
    <t>1Z0W0</t>
  </si>
  <si>
    <t>2T000</t>
  </si>
  <si>
    <t>118W0</t>
  </si>
  <si>
    <t>0N000</t>
  </si>
  <si>
    <t>0Q000</t>
  </si>
  <si>
    <t>部門代號取前4位數</t>
  </si>
  <si>
    <t>1W000</t>
  </si>
  <si>
    <t>00AB0</t>
  </si>
  <si>
    <t>0D000</t>
  </si>
  <si>
    <t>0K0W0</t>
  </si>
  <si>
    <t>0Q0W0</t>
  </si>
  <si>
    <t>1R200</t>
  </si>
  <si>
    <t>1X500</t>
  </si>
  <si>
    <t>2E000</t>
  </si>
  <si>
    <t>2E0W0</t>
  </si>
  <si>
    <t>530W0</t>
  </si>
  <si>
    <t>124W</t>
  </si>
  <si>
    <t>510W0</t>
  </si>
  <si>
    <t>3B000</t>
  </si>
  <si>
    <t>33A00</t>
  </si>
  <si>
    <t>300B0</t>
  </si>
  <si>
    <t>0V000</t>
  </si>
  <si>
    <t>2G0W0</t>
  </si>
  <si>
    <t>2H200</t>
  </si>
  <si>
    <t>00AA0</t>
  </si>
  <si>
    <t>1K0W0</t>
  </si>
  <si>
    <t>1R100</t>
  </si>
  <si>
    <t>0X00W</t>
  </si>
  <si>
    <t>1P0W0</t>
  </si>
  <si>
    <t>1R0W0</t>
  </si>
  <si>
    <t>1V200</t>
  </si>
  <si>
    <t>1V2W0</t>
  </si>
  <si>
    <t>1X1W0</t>
  </si>
  <si>
    <t>2G000</t>
  </si>
  <si>
    <t>300A0</t>
  </si>
  <si>
    <t>410W0</t>
  </si>
  <si>
    <t>4Z100</t>
  </si>
  <si>
    <t>3B0W0</t>
  </si>
  <si>
    <t>3C000</t>
  </si>
  <si>
    <t>3C0W0</t>
  </si>
  <si>
    <t>3G000</t>
  </si>
  <si>
    <t>07B00</t>
  </si>
  <si>
    <t>0G000</t>
  </si>
  <si>
    <t>0M000</t>
  </si>
  <si>
    <t>1F010</t>
  </si>
  <si>
    <t>1X300</t>
  </si>
  <si>
    <t>020W0</t>
  </si>
  <si>
    <t>注意事項：</t>
  </si>
  <si>
    <t>全校113學年度預計提列折舊ㄧ覽表(每月折舊及每月累計折舊，摘要及正負金額都需要輸入，並核對12個月年合計數，正負金額是否正確。)</t>
  </si>
  <si>
    <t>05D0</t>
  </si>
  <si>
    <t>部門取前四位</t>
  </si>
  <si>
    <t>預計113學年度提列折舊金額(KC及KQ)</t>
  </si>
  <si>
    <t>預計113學年度提列折舊金額(KH及KV)</t>
  </si>
  <si>
    <t>預計113學年度提列折舊金額(KD及KR)</t>
  </si>
  <si>
    <t>預計113學年度提列折舊金額(KA及KN)</t>
  </si>
  <si>
    <t>正數                 (按月輸入)</t>
  </si>
  <si>
    <t>負數               (按月輸入)</t>
  </si>
  <si>
    <t>正數             (按月輸入)</t>
  </si>
  <si>
    <t>負數             (按月輸入)</t>
  </si>
  <si>
    <t>負數                          (按月輸入)</t>
  </si>
  <si>
    <t>正數               (按月輸入)</t>
  </si>
  <si>
    <t>正數                (按月輸入)</t>
  </si>
  <si>
    <t>負數              (按月輸入)</t>
  </si>
  <si>
    <t>負數                  (按月輸入)</t>
  </si>
  <si>
    <t>正數           (按月輸入)</t>
  </si>
  <si>
    <t>預計113學年度提列折舊金額(KY、KZ、KB及KP)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</si>
</sst>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0"/>
    <numFmt numFmtId="177" formatCode="_-* #,##0_-;\-* #,##0_-;_-* &quot;-&quot;??_-;_-@_-"/>
    <numFmt numFmtId="178" formatCode="[$-41F]0"/>
    <numFmt numFmtId="179" formatCode="#,##0_ "/>
    <numFmt numFmtId="180" formatCode="0.00_);[Red]\(0.00\)"/>
    <numFmt numFmtId="181" formatCode="#,##0_);[Red]\(#,##0\)"/>
    <numFmt numFmtId="182" formatCode="0_);[Red]\(0\)"/>
    <numFmt numFmtId="183" formatCode="0;[Red]0"/>
    <numFmt numFmtId="184" formatCode="0.0_);[Red]\(0.0\)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10"/>
      <color rgb="FFFF0000"/>
      <name val="新細明體"/>
      <family val="1"/>
    </font>
    <font>
      <sz val="10"/>
      <color theme="1"/>
      <name val="新細明體"/>
      <family val="1"/>
    </font>
    <font>
      <b/>
      <sz val="12"/>
      <color theme="1"/>
      <name val="新細明體"/>
      <family val="1"/>
    </font>
    <font>
      <b/>
      <sz val="14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3"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49" fontId="39" fillId="0" borderId="0" xfId="33" applyNumberFormat="1" applyFont="1" applyFill="1" applyAlignment="1">
      <alignment horizontal="right" vertical="center"/>
    </xf>
    <xf numFmtId="177" fontId="39" fillId="33" borderId="10" xfId="33" applyNumberFormat="1" applyFont="1" applyFill="1" applyBorder="1" applyAlignment="1">
      <alignment horizontal="right" vertical="center"/>
    </xf>
    <xf numFmtId="179" fontId="39" fillId="33" borderId="11" xfId="33" applyNumberFormat="1" applyFont="1" applyFill="1" applyBorder="1" applyAlignment="1">
      <alignment horizontal="right" vertical="center"/>
    </xf>
    <xf numFmtId="179" fontId="39" fillId="33" borderId="10" xfId="33" applyNumberFormat="1" applyFont="1" applyFill="1" applyBorder="1" applyAlignment="1">
      <alignment horizontal="right" vertical="center"/>
    </xf>
    <xf numFmtId="49" fontId="39" fillId="33" borderId="10" xfId="33" applyNumberFormat="1" applyFont="1" applyFill="1" applyBorder="1" applyAlignment="1">
      <alignment horizontal="right" vertical="center"/>
    </xf>
    <xf numFmtId="37" fontId="39" fillId="33" borderId="12" xfId="33" applyNumberFormat="1" applyFont="1" applyFill="1" applyBorder="1" applyAlignment="1">
      <alignment horizontal="right" vertical="center"/>
    </xf>
    <xf numFmtId="49" fontId="39" fillId="0" borderId="0" xfId="33" applyNumberFormat="1" applyFont="1" applyFill="1" applyBorder="1" applyAlignment="1">
      <alignment horizontal="left" vertical="center"/>
    </xf>
    <xf numFmtId="176" fontId="40" fillId="0" borderId="13" xfId="0" applyNumberFormat="1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79" fontId="40" fillId="33" borderId="10" xfId="33" applyNumberFormat="1" applyFont="1" applyFill="1" applyBorder="1" applyAlignment="1">
      <alignment horizontal="right" vertical="center"/>
    </xf>
    <xf numFmtId="177" fontId="39" fillId="0" borderId="0" xfId="0" applyNumberFormat="1" applyFont="1" applyFill="1" applyBorder="1" applyAlignment="1">
      <alignment vertical="center"/>
    </xf>
    <xf numFmtId="49" fontId="39" fillId="33" borderId="0" xfId="33" applyNumberFormat="1" applyFont="1" applyFill="1" applyBorder="1" applyAlignment="1">
      <alignment horizontal="right" vertical="center"/>
    </xf>
    <xf numFmtId="49" fontId="40" fillId="33" borderId="14" xfId="33" applyNumberFormat="1" applyFont="1" applyFill="1" applyBorder="1" applyAlignment="1">
      <alignment horizontal="right" vertical="center"/>
    </xf>
    <xf numFmtId="49" fontId="39" fillId="34" borderId="0" xfId="33" applyNumberFormat="1" applyFont="1" applyFill="1" applyBorder="1" applyAlignment="1">
      <alignment horizontal="left" vertical="center"/>
    </xf>
    <xf numFmtId="177" fontId="39" fillId="33" borderId="15" xfId="33" applyNumberFormat="1" applyFont="1" applyFill="1" applyBorder="1" applyAlignment="1">
      <alignment horizontal="right" vertical="center"/>
    </xf>
    <xf numFmtId="177" fontId="40" fillId="33" borderId="15" xfId="33" applyNumberFormat="1" applyFont="1" applyFill="1" applyBorder="1" applyAlignment="1">
      <alignment horizontal="right" vertical="center"/>
    </xf>
    <xf numFmtId="37" fontId="39" fillId="33" borderId="15" xfId="33" applyNumberFormat="1" applyFont="1" applyFill="1" applyBorder="1" applyAlignment="1">
      <alignment horizontal="right" vertical="center"/>
    </xf>
    <xf numFmtId="37" fontId="40" fillId="33" borderId="16" xfId="33" applyNumberFormat="1" applyFont="1" applyFill="1" applyBorder="1" applyAlignment="1">
      <alignment horizontal="right" vertical="center"/>
    </xf>
    <xf numFmtId="181" fontId="39" fillId="0" borderId="17" xfId="33" applyNumberFormat="1" applyFont="1" applyBorder="1" applyAlignment="1">
      <alignment horizontal="right" vertical="center"/>
    </xf>
    <xf numFmtId="37" fontId="39" fillId="33" borderId="0" xfId="33" applyNumberFormat="1" applyFont="1" applyFill="1" applyBorder="1" applyAlignment="1">
      <alignment horizontal="right" vertical="center"/>
    </xf>
    <xf numFmtId="37" fontId="40" fillId="33" borderId="15" xfId="33" applyNumberFormat="1" applyFont="1" applyFill="1" applyBorder="1" applyAlignment="1">
      <alignment horizontal="right" vertical="center"/>
    </xf>
    <xf numFmtId="181" fontId="40" fillId="0" borderId="17" xfId="33" applyNumberFormat="1" applyFont="1" applyBorder="1" applyAlignment="1">
      <alignment horizontal="right" vertical="center"/>
    </xf>
    <xf numFmtId="181" fontId="40" fillId="0" borderId="18" xfId="33" applyNumberFormat="1" applyFont="1" applyBorder="1" applyAlignment="1">
      <alignment horizontal="right" vertical="center"/>
    </xf>
    <xf numFmtId="181" fontId="40" fillId="0" borderId="0" xfId="33" applyNumberFormat="1" applyFont="1" applyFill="1" applyBorder="1" applyAlignment="1">
      <alignment horizontal="left" vertical="center"/>
    </xf>
    <xf numFmtId="181" fontId="39" fillId="16" borderId="11" xfId="33" applyNumberFormat="1" applyFont="1" applyFill="1" applyBorder="1" applyAlignment="1">
      <alignment horizontal="right" vertical="center"/>
    </xf>
    <xf numFmtId="181" fontId="39" fillId="16" borderId="10" xfId="33" applyNumberFormat="1" applyFont="1" applyFill="1" applyBorder="1" applyAlignment="1">
      <alignment horizontal="right" vertical="center"/>
    </xf>
    <xf numFmtId="181" fontId="40" fillId="16" borderId="15" xfId="33" applyNumberFormat="1" applyFont="1" applyFill="1" applyBorder="1" applyAlignment="1">
      <alignment vertical="center"/>
    </xf>
    <xf numFmtId="181" fontId="40" fillId="16" borderId="10" xfId="33" applyNumberFormat="1" applyFont="1" applyFill="1" applyBorder="1" applyAlignment="1">
      <alignment horizontal="right" vertical="center"/>
    </xf>
    <xf numFmtId="181" fontId="40" fillId="16" borderId="15" xfId="33" applyNumberFormat="1" applyFont="1" applyFill="1" applyBorder="1" applyAlignment="1">
      <alignment horizontal="right" vertical="center"/>
    </xf>
    <xf numFmtId="181" fontId="40" fillId="16" borderId="15" xfId="0" applyNumberFormat="1" applyFont="1" applyFill="1" applyBorder="1" applyAlignment="1">
      <alignment vertical="center"/>
    </xf>
    <xf numFmtId="181" fontId="40" fillId="16" borderId="10" xfId="0" applyNumberFormat="1" applyFont="1" applyFill="1" applyBorder="1" applyAlignment="1">
      <alignment horizontal="right" vertical="center"/>
    </xf>
    <xf numFmtId="181" fontId="39" fillId="16" borderId="10" xfId="0" applyNumberFormat="1" applyFont="1" applyFill="1" applyBorder="1" applyAlignment="1">
      <alignment horizontal="right" vertical="center"/>
    </xf>
    <xf numFmtId="181" fontId="40" fillId="16" borderId="19" xfId="33" applyNumberFormat="1" applyFont="1" applyFill="1" applyBorder="1" applyAlignment="1">
      <alignment horizontal="right" vertical="center"/>
    </xf>
    <xf numFmtId="181" fontId="40" fillId="16" borderId="0" xfId="33" applyNumberFormat="1" applyFont="1" applyFill="1" applyBorder="1" applyAlignment="1">
      <alignment horizontal="right" vertical="center"/>
    </xf>
    <xf numFmtId="181" fontId="40" fillId="16" borderId="0" xfId="0" applyNumberFormat="1" applyFont="1" applyFill="1" applyBorder="1" applyAlignment="1">
      <alignment vertical="center"/>
    </xf>
    <xf numFmtId="181" fontId="39" fillId="16" borderId="0" xfId="0" applyNumberFormat="1" applyFont="1" applyFill="1" applyBorder="1" applyAlignment="1">
      <alignment vertical="center"/>
    </xf>
    <xf numFmtId="181" fontId="40" fillId="0" borderId="0" xfId="0" applyNumberFormat="1" applyFont="1" applyFill="1" applyAlignment="1">
      <alignment vertical="center"/>
    </xf>
    <xf numFmtId="181" fontId="40" fillId="0" borderId="0" xfId="33" applyNumberFormat="1" applyFont="1" applyFill="1" applyAlignment="1">
      <alignment vertical="center"/>
    </xf>
    <xf numFmtId="181" fontId="39" fillId="0" borderId="0" xfId="33" applyNumberFormat="1" applyFont="1" applyFill="1" applyBorder="1" applyAlignment="1">
      <alignment horizontal="left" vertical="center"/>
    </xf>
    <xf numFmtId="181" fontId="39" fillId="33" borderId="11" xfId="33" applyNumberFormat="1" applyFont="1" applyFill="1" applyBorder="1" applyAlignment="1">
      <alignment horizontal="right" vertical="center"/>
    </xf>
    <xf numFmtId="181" fontId="39" fillId="0" borderId="20" xfId="33" applyNumberFormat="1" applyFont="1" applyFill="1" applyBorder="1" applyAlignment="1">
      <alignment horizontal="right" vertical="center"/>
    </xf>
    <xf numFmtId="181" fontId="39" fillId="18" borderId="11" xfId="33" applyNumberFormat="1" applyFont="1" applyFill="1" applyBorder="1" applyAlignment="1">
      <alignment horizontal="right" vertical="center"/>
    </xf>
    <xf numFmtId="181" fontId="39" fillId="0" borderId="20" xfId="0" applyNumberFormat="1" applyFont="1" applyBorder="1" applyAlignment="1">
      <alignment horizontal="right" vertical="center"/>
    </xf>
    <xf numFmtId="181" fontId="39" fillId="19" borderId="11" xfId="33" applyNumberFormat="1" applyFont="1" applyFill="1" applyBorder="1" applyAlignment="1">
      <alignment horizontal="right" vertical="center"/>
    </xf>
    <xf numFmtId="181" fontId="39" fillId="19" borderId="11" xfId="0" applyNumberFormat="1" applyFont="1" applyFill="1" applyBorder="1" applyAlignment="1">
      <alignment horizontal="right" vertical="center"/>
    </xf>
    <xf numFmtId="181" fontId="39" fillId="35" borderId="10" xfId="0" applyNumberFormat="1" applyFont="1" applyFill="1" applyBorder="1" applyAlignment="1">
      <alignment vertical="center"/>
    </xf>
    <xf numFmtId="181" fontId="39" fillId="35" borderId="11" xfId="33" applyNumberFormat="1" applyFont="1" applyFill="1" applyBorder="1" applyAlignment="1">
      <alignment horizontal="right" vertical="center"/>
    </xf>
    <xf numFmtId="181" fontId="39" fillId="35" borderId="11" xfId="0" applyNumberFormat="1" applyFont="1" applyFill="1" applyBorder="1" applyAlignment="1">
      <alignment horizontal="right" vertical="center"/>
    </xf>
    <xf numFmtId="181" fontId="39" fillId="33" borderId="10" xfId="33" applyNumberFormat="1" applyFont="1" applyFill="1" applyBorder="1" applyAlignment="1">
      <alignment horizontal="right" vertical="center"/>
    </xf>
    <xf numFmtId="181" fontId="39" fillId="0" borderId="17" xfId="33" applyNumberFormat="1" applyFont="1" applyFill="1" applyBorder="1" applyAlignment="1">
      <alignment horizontal="right" vertical="center"/>
    </xf>
    <xf numFmtId="181" fontId="39" fillId="18" borderId="10" xfId="33" applyNumberFormat="1" applyFont="1" applyFill="1" applyBorder="1" applyAlignment="1">
      <alignment horizontal="right" vertical="center"/>
    </xf>
    <xf numFmtId="181" fontId="39" fillId="0" borderId="17" xfId="0" applyNumberFormat="1" applyFont="1" applyBorder="1" applyAlignment="1">
      <alignment horizontal="right" vertical="center"/>
    </xf>
    <xf numFmtId="181" fontId="39" fillId="19" borderId="10" xfId="33" applyNumberFormat="1" applyFont="1" applyFill="1" applyBorder="1" applyAlignment="1">
      <alignment horizontal="right" vertical="center"/>
    </xf>
    <xf numFmtId="181" fontId="39" fillId="35" borderId="10" xfId="33" applyNumberFormat="1" applyFont="1" applyFill="1" applyBorder="1" applyAlignment="1">
      <alignment horizontal="right" vertical="center"/>
    </xf>
    <xf numFmtId="181" fontId="39" fillId="35" borderId="10" xfId="0" applyNumberFormat="1" applyFont="1" applyFill="1" applyBorder="1" applyAlignment="1">
      <alignment horizontal="right" vertical="center"/>
    </xf>
    <xf numFmtId="181" fontId="40" fillId="33" borderId="10" xfId="33" applyNumberFormat="1" applyFont="1" applyFill="1" applyBorder="1" applyAlignment="1">
      <alignment horizontal="right" vertical="center"/>
    </xf>
    <xf numFmtId="181" fontId="40" fillId="0" borderId="17" xfId="33" applyNumberFormat="1" applyFont="1" applyFill="1" applyBorder="1" applyAlignment="1">
      <alignment horizontal="right" vertical="center"/>
    </xf>
    <xf numFmtId="181" fontId="40" fillId="19" borderId="10" xfId="33" applyNumberFormat="1" applyFont="1" applyFill="1" applyBorder="1" applyAlignment="1">
      <alignment vertical="center"/>
    </xf>
    <xf numFmtId="181" fontId="40" fillId="19" borderId="10" xfId="33" applyNumberFormat="1" applyFont="1" applyFill="1" applyBorder="1" applyAlignment="1">
      <alignment horizontal="right" vertical="center"/>
    </xf>
    <xf numFmtId="181" fontId="40" fillId="0" borderId="17" xfId="0" applyNumberFormat="1" applyFont="1" applyBorder="1" applyAlignment="1">
      <alignment horizontal="right" vertical="center"/>
    </xf>
    <xf numFmtId="181" fontId="40" fillId="19" borderId="10" xfId="0" applyNumberFormat="1" applyFont="1" applyFill="1" applyBorder="1" applyAlignment="1">
      <alignment vertical="center"/>
    </xf>
    <xf numFmtId="181" fontId="40" fillId="35" borderId="10" xfId="33" applyNumberFormat="1" applyFont="1" applyFill="1" applyBorder="1" applyAlignment="1">
      <alignment horizontal="right" vertical="center"/>
    </xf>
    <xf numFmtId="181" fontId="39" fillId="0" borderId="17" xfId="0" applyNumberFormat="1" applyFont="1" applyFill="1" applyBorder="1" applyAlignment="1">
      <alignment horizontal="right" vertical="center"/>
    </xf>
    <xf numFmtId="181" fontId="39" fillId="35" borderId="10" xfId="33" applyNumberFormat="1" applyFont="1" applyFill="1" applyBorder="1" applyAlignment="1">
      <alignment vertical="center"/>
    </xf>
    <xf numFmtId="181" fontId="39" fillId="19" borderId="0" xfId="0" applyNumberFormat="1" applyFont="1" applyFill="1" applyBorder="1" applyAlignment="1">
      <alignment vertical="center"/>
    </xf>
    <xf numFmtId="181" fontId="40" fillId="18" borderId="10" xfId="33" applyNumberFormat="1" applyFont="1" applyFill="1" applyBorder="1" applyAlignment="1">
      <alignment vertical="center"/>
    </xf>
    <xf numFmtId="181" fontId="39" fillId="35" borderId="10" xfId="0" applyNumberFormat="1" applyFont="1" applyFill="1" applyBorder="1" applyAlignment="1">
      <alignment horizontal="center" vertical="center"/>
    </xf>
    <xf numFmtId="181" fontId="40" fillId="19" borderId="19" xfId="33" applyNumberFormat="1" applyFont="1" applyFill="1" applyBorder="1" applyAlignment="1">
      <alignment horizontal="right" vertical="center"/>
    </xf>
    <xf numFmtId="181" fontId="39" fillId="35" borderId="21" xfId="0" applyNumberFormat="1" applyFont="1" applyFill="1" applyBorder="1" applyAlignment="1">
      <alignment horizontal="right" vertical="center"/>
    </xf>
    <xf numFmtId="181" fontId="39" fillId="18" borderId="0" xfId="33" applyNumberFormat="1" applyFont="1" applyFill="1" applyBorder="1" applyAlignment="1">
      <alignment horizontal="right" vertical="center"/>
    </xf>
    <xf numFmtId="181" fontId="40" fillId="19" borderId="0" xfId="33" applyNumberFormat="1" applyFont="1" applyFill="1" applyBorder="1" applyAlignment="1">
      <alignment horizontal="right" vertical="center"/>
    </xf>
    <xf numFmtId="181" fontId="39" fillId="35" borderId="0" xfId="0" applyNumberFormat="1" applyFont="1" applyFill="1" applyBorder="1" applyAlignment="1">
      <alignment horizontal="right" vertical="center"/>
    </xf>
    <xf numFmtId="181" fontId="39" fillId="19" borderId="0" xfId="33" applyNumberFormat="1" applyFont="1" applyFill="1" applyBorder="1" applyAlignment="1">
      <alignment horizontal="right" vertical="center"/>
    </xf>
    <xf numFmtId="181" fontId="39" fillId="0" borderId="17" xfId="0" applyNumberFormat="1" applyFont="1" applyFill="1" applyBorder="1" applyAlignment="1">
      <alignment vertical="center"/>
    </xf>
    <xf numFmtId="181" fontId="39" fillId="18" borderId="0" xfId="33" applyNumberFormat="1" applyFont="1" applyFill="1" applyBorder="1" applyAlignment="1">
      <alignment vertical="center"/>
    </xf>
    <xf numFmtId="181" fontId="39" fillId="35" borderId="0" xfId="0" applyNumberFormat="1" applyFont="1" applyFill="1" applyBorder="1" applyAlignment="1">
      <alignment vertical="center"/>
    </xf>
    <xf numFmtId="181" fontId="40" fillId="19" borderId="0" xfId="0" applyNumberFormat="1" applyFont="1" applyFill="1" applyBorder="1" applyAlignment="1">
      <alignment vertical="center"/>
    </xf>
    <xf numFmtId="181" fontId="40" fillId="35" borderId="10" xfId="0" applyNumberFormat="1" applyFont="1" applyFill="1" applyBorder="1" applyAlignment="1">
      <alignment vertical="center"/>
    </xf>
    <xf numFmtId="181" fontId="40" fillId="33" borderId="19" xfId="33" applyNumberFormat="1" applyFont="1" applyFill="1" applyBorder="1" applyAlignment="1">
      <alignment horizontal="right" vertical="center"/>
    </xf>
    <xf numFmtId="181" fontId="40" fillId="0" borderId="18" xfId="0" applyNumberFormat="1" applyFont="1" applyFill="1" applyBorder="1" applyAlignment="1">
      <alignment vertical="center"/>
    </xf>
    <xf numFmtId="181" fontId="40" fillId="19" borderId="19" xfId="0" applyNumberFormat="1" applyFont="1" applyFill="1" applyBorder="1" applyAlignment="1">
      <alignment vertical="center"/>
    </xf>
    <xf numFmtId="181" fontId="40" fillId="19" borderId="14" xfId="0" applyNumberFormat="1" applyFont="1" applyFill="1" applyBorder="1" applyAlignment="1">
      <alignment vertical="center"/>
    </xf>
    <xf numFmtId="181" fontId="40" fillId="35" borderId="16" xfId="33" applyNumberFormat="1" applyFont="1" applyFill="1" applyBorder="1" applyAlignment="1">
      <alignment horizontal="right" vertical="center"/>
    </xf>
    <xf numFmtId="181" fontId="40" fillId="35" borderId="22" xfId="33" applyNumberFormat="1" applyFont="1" applyFill="1" applyBorder="1" applyAlignment="1">
      <alignment horizontal="right" vertical="center"/>
    </xf>
    <xf numFmtId="181" fontId="40" fillId="35" borderId="19" xfId="33" applyNumberFormat="1" applyFont="1" applyFill="1" applyBorder="1" applyAlignment="1">
      <alignment horizontal="right" vertical="center"/>
    </xf>
    <xf numFmtId="181" fontId="40" fillId="0" borderId="23" xfId="33" applyNumberFormat="1" applyFont="1" applyBorder="1" applyAlignment="1">
      <alignment horizontal="right" vertical="center"/>
    </xf>
    <xf numFmtId="181" fontId="39" fillId="0" borderId="0" xfId="33" applyNumberFormat="1" applyFont="1" applyFill="1" applyAlignment="1">
      <alignment horizontal="right" vertical="center"/>
    </xf>
    <xf numFmtId="181" fontId="39" fillId="0" borderId="0" xfId="0" applyNumberFormat="1" applyFont="1" applyFill="1" applyAlignment="1">
      <alignment vertical="center"/>
    </xf>
    <xf numFmtId="181" fontId="39" fillId="0" borderId="0" xfId="33" applyNumberFormat="1" applyFont="1" applyFill="1" applyAlignment="1">
      <alignment vertical="center"/>
    </xf>
    <xf numFmtId="181" fontId="40" fillId="0" borderId="0" xfId="0" applyNumberFormat="1" applyFont="1" applyFill="1" applyAlignment="1">
      <alignment horizontal="right" vertical="center"/>
    </xf>
    <xf numFmtId="181" fontId="40" fillId="18" borderId="10" xfId="33" applyNumberFormat="1" applyFont="1" applyFill="1" applyBorder="1" applyAlignment="1">
      <alignment horizontal="right" vertical="center"/>
    </xf>
    <xf numFmtId="181" fontId="40" fillId="18" borderId="19" xfId="33" applyNumberFormat="1" applyFont="1" applyFill="1" applyBorder="1" applyAlignment="1">
      <alignment horizontal="right" vertical="center"/>
    </xf>
    <xf numFmtId="181" fontId="40" fillId="18" borderId="0" xfId="33" applyNumberFormat="1" applyFont="1" applyFill="1" applyBorder="1" applyAlignment="1">
      <alignment horizontal="right" vertical="center"/>
    </xf>
    <xf numFmtId="181" fontId="40" fillId="18" borderId="0" xfId="33" applyNumberFormat="1" applyFont="1" applyFill="1" applyBorder="1" applyAlignment="1">
      <alignment vertical="center"/>
    </xf>
    <xf numFmtId="181" fontId="40" fillId="18" borderId="19" xfId="33" applyNumberFormat="1" applyFont="1" applyFill="1" applyBorder="1" applyAlignment="1">
      <alignment vertical="center"/>
    </xf>
    <xf numFmtId="181" fontId="40" fillId="18" borderId="14" xfId="33" applyNumberFormat="1" applyFont="1" applyFill="1" applyBorder="1" applyAlignment="1">
      <alignment vertical="center"/>
    </xf>
    <xf numFmtId="181" fontId="40" fillId="0" borderId="18" xfId="0" applyNumberFormat="1" applyFont="1" applyBorder="1" applyAlignment="1">
      <alignment horizontal="right" vertical="center"/>
    </xf>
    <xf numFmtId="181" fontId="39" fillId="16" borderId="10" xfId="33" applyNumberFormat="1" applyFont="1" applyFill="1" applyBorder="1" applyAlignment="1">
      <alignment horizontal="right" vertical="center"/>
    </xf>
    <xf numFmtId="181" fontId="39" fillId="18" borderId="10" xfId="33" applyNumberFormat="1" applyFont="1" applyFill="1" applyBorder="1" applyAlignment="1">
      <alignment horizontal="right" vertical="center"/>
    </xf>
    <xf numFmtId="181" fontId="40" fillId="19" borderId="10" xfId="33" applyNumberFormat="1" applyFont="1" applyFill="1" applyBorder="1" applyAlignment="1">
      <alignment horizontal="right" vertical="center"/>
    </xf>
    <xf numFmtId="181" fontId="39" fillId="16" borderId="19" xfId="33" applyNumberFormat="1" applyFont="1" applyFill="1" applyBorder="1" applyAlignment="1">
      <alignment horizontal="right" vertical="center"/>
    </xf>
    <xf numFmtId="181" fontId="40" fillId="19" borderId="10" xfId="0" applyNumberFormat="1" applyFont="1" applyFill="1" applyBorder="1" applyAlignment="1">
      <alignment horizontal="center" vertical="center"/>
    </xf>
    <xf numFmtId="181" fontId="40" fillId="0" borderId="20" xfId="0" applyNumberFormat="1" applyFont="1" applyBorder="1" applyAlignment="1">
      <alignment horizontal="right" vertical="center"/>
    </xf>
    <xf numFmtId="181" fontId="40" fillId="19" borderId="10" xfId="0" applyNumberFormat="1" applyFont="1" applyFill="1" applyBorder="1" applyAlignment="1">
      <alignment vertical="center"/>
    </xf>
    <xf numFmtId="181" fontId="40" fillId="18" borderId="10" xfId="33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2" fillId="0" borderId="25" xfId="0" applyFont="1" applyFill="1" applyBorder="1" applyAlignment="1">
      <alignment vertical="center"/>
    </xf>
    <xf numFmtId="49" fontId="42" fillId="33" borderId="11" xfId="33" applyNumberFormat="1" applyFont="1" applyFill="1" applyBorder="1" applyAlignment="1">
      <alignment horizontal="center" vertical="center" wrapText="1"/>
    </xf>
    <xf numFmtId="181" fontId="42" fillId="16" borderId="11" xfId="33" applyNumberFormat="1" applyFont="1" applyFill="1" applyBorder="1" applyAlignment="1">
      <alignment horizontal="center" vertical="center" wrapText="1"/>
    </xf>
    <xf numFmtId="181" fontId="42" fillId="18" borderId="11" xfId="33" applyNumberFormat="1" applyFont="1" applyFill="1" applyBorder="1" applyAlignment="1">
      <alignment horizontal="center" vertical="center" wrapText="1"/>
    </xf>
    <xf numFmtId="181" fontId="42" fillId="19" borderId="11" xfId="33" applyNumberFormat="1" applyFont="1" applyFill="1" applyBorder="1" applyAlignment="1">
      <alignment horizontal="center" vertical="center" wrapText="1"/>
    </xf>
    <xf numFmtId="181" fontId="42" fillId="35" borderId="11" xfId="33" applyNumberFormat="1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49" fontId="42" fillId="33" borderId="19" xfId="33" applyNumberFormat="1" applyFont="1" applyFill="1" applyBorder="1" applyAlignment="1">
      <alignment horizontal="center" vertical="center" wrapText="1"/>
    </xf>
    <xf numFmtId="181" fontId="42" fillId="16" borderId="19" xfId="33" applyNumberFormat="1" applyFont="1" applyFill="1" applyBorder="1" applyAlignment="1">
      <alignment horizontal="center" vertical="center" wrapText="1"/>
    </xf>
    <xf numFmtId="181" fontId="42" fillId="18" borderId="19" xfId="33" applyNumberFormat="1" applyFont="1" applyFill="1" applyBorder="1" applyAlignment="1">
      <alignment horizontal="center" vertical="center" wrapText="1"/>
    </xf>
    <xf numFmtId="181" fontId="42" fillId="19" borderId="19" xfId="33" applyNumberFormat="1" applyFont="1" applyFill="1" applyBorder="1" applyAlignment="1">
      <alignment horizontal="center" vertical="center" wrapText="1"/>
    </xf>
    <xf numFmtId="181" fontId="42" fillId="35" borderId="19" xfId="33" applyNumberFormat="1" applyFont="1" applyFill="1" applyBorder="1" applyAlignment="1">
      <alignment horizontal="center" vertical="center" wrapText="1"/>
    </xf>
    <xf numFmtId="49" fontId="42" fillId="33" borderId="27" xfId="33" applyNumberFormat="1" applyFont="1" applyFill="1" applyBorder="1" applyAlignment="1">
      <alignment horizontal="center" vertical="center" wrapText="1"/>
    </xf>
    <xf numFmtId="49" fontId="42" fillId="33" borderId="28" xfId="33" applyNumberFormat="1" applyFont="1" applyFill="1" applyBorder="1" applyAlignment="1">
      <alignment horizontal="center" vertical="center" wrapText="1"/>
    </xf>
    <xf numFmtId="181" fontId="42" fillId="33" borderId="28" xfId="33" applyNumberFormat="1" applyFont="1" applyFill="1" applyBorder="1" applyAlignment="1">
      <alignment horizontal="center" vertical="center" wrapText="1"/>
    </xf>
    <xf numFmtId="181" fontId="42" fillId="16" borderId="27" xfId="0" applyNumberFormat="1" applyFont="1" applyFill="1" applyBorder="1" applyAlignment="1">
      <alignment horizontal="center" vertical="center" wrapText="1"/>
    </xf>
    <xf numFmtId="181" fontId="42" fillId="16" borderId="28" xfId="0" applyNumberFormat="1" applyFont="1" applyFill="1" applyBorder="1" applyAlignment="1">
      <alignment horizontal="center" vertical="center" wrapText="1"/>
    </xf>
    <xf numFmtId="181" fontId="42" fillId="18" borderId="27" xfId="33" applyNumberFormat="1" applyFont="1" applyFill="1" applyBorder="1" applyAlignment="1">
      <alignment horizontal="center" vertical="center" wrapText="1"/>
    </xf>
    <xf numFmtId="181" fontId="42" fillId="18" borderId="28" xfId="33" applyNumberFormat="1" applyFont="1" applyFill="1" applyBorder="1" applyAlignment="1">
      <alignment horizontal="center" vertical="center" wrapText="1"/>
    </xf>
    <xf numFmtId="181" fontId="42" fillId="19" borderId="27" xfId="0" applyNumberFormat="1" applyFont="1" applyFill="1" applyBorder="1" applyAlignment="1">
      <alignment horizontal="center" vertical="center" wrapText="1"/>
    </xf>
    <xf numFmtId="181" fontId="42" fillId="19" borderId="28" xfId="0" applyNumberFormat="1" applyFont="1" applyFill="1" applyBorder="1" applyAlignment="1">
      <alignment horizontal="center" vertical="center" wrapText="1"/>
    </xf>
    <xf numFmtId="181" fontId="42" fillId="35" borderId="29" xfId="0" applyNumberFormat="1" applyFont="1" applyFill="1" applyBorder="1" applyAlignment="1">
      <alignment horizontal="center" vertical="center" wrapText="1"/>
    </xf>
    <xf numFmtId="181" fontId="42" fillId="35" borderId="28" xfId="0" applyNumberFormat="1" applyFont="1" applyFill="1" applyBorder="1" applyAlignment="1">
      <alignment horizontal="center" vertical="center" wrapText="1"/>
    </xf>
    <xf numFmtId="180" fontId="42" fillId="33" borderId="16" xfId="33" applyNumberFormat="1" applyFont="1" applyFill="1" applyBorder="1" applyAlignment="1">
      <alignment horizontal="center" vertical="center" wrapText="1"/>
    </xf>
    <xf numFmtId="180" fontId="42" fillId="33" borderId="19" xfId="33" applyNumberFormat="1" applyFont="1" applyFill="1" applyBorder="1" applyAlignment="1">
      <alignment horizontal="center" vertical="center" wrapText="1"/>
    </xf>
    <xf numFmtId="181" fontId="42" fillId="33" borderId="19" xfId="33" applyNumberFormat="1" applyFont="1" applyFill="1" applyBorder="1" applyAlignment="1">
      <alignment horizontal="center" vertical="center" wrapText="1"/>
    </xf>
    <xf numFmtId="181" fontId="42" fillId="16" borderId="16" xfId="33" applyNumberFormat="1" applyFont="1" applyFill="1" applyBorder="1" applyAlignment="1">
      <alignment horizontal="center" vertical="center" wrapText="1"/>
    </xf>
    <xf numFmtId="181" fontId="42" fillId="18" borderId="16" xfId="33" applyNumberFormat="1" applyFont="1" applyFill="1" applyBorder="1" applyAlignment="1">
      <alignment horizontal="center" vertical="center" wrapText="1"/>
    </xf>
    <xf numFmtId="181" fontId="42" fillId="19" borderId="16" xfId="33" applyNumberFormat="1" applyFont="1" applyFill="1" applyBorder="1" applyAlignment="1">
      <alignment horizontal="center" vertical="center" wrapText="1"/>
    </xf>
    <xf numFmtId="181" fontId="42" fillId="35" borderId="30" xfId="33" applyNumberFormat="1" applyFont="1" applyFill="1" applyBorder="1" applyAlignment="1">
      <alignment horizontal="center" vertical="center" wrapText="1"/>
    </xf>
    <xf numFmtId="180" fontId="41" fillId="0" borderId="0" xfId="0" applyNumberFormat="1" applyFont="1" applyFill="1" applyBorder="1" applyAlignment="1">
      <alignment vertical="center" wrapText="1"/>
    </xf>
    <xf numFmtId="180" fontId="41" fillId="0" borderId="0" xfId="0" applyNumberFormat="1" applyFont="1" applyFill="1" applyAlignment="1">
      <alignment vertical="center" wrapText="1"/>
    </xf>
    <xf numFmtId="181" fontId="42" fillId="0" borderId="31" xfId="0" applyNumberFormat="1" applyFont="1" applyFill="1" applyBorder="1" applyAlignment="1">
      <alignment horizontal="center" vertical="center" wrapText="1"/>
    </xf>
    <xf numFmtId="181" fontId="42" fillId="0" borderId="32" xfId="0" applyNumberFormat="1" applyFont="1" applyFill="1" applyBorder="1" applyAlignment="1">
      <alignment horizontal="center" vertical="center" wrapText="1"/>
    </xf>
    <xf numFmtId="181" fontId="42" fillId="0" borderId="33" xfId="0" applyNumberFormat="1" applyFont="1" applyFill="1" applyBorder="1" applyAlignment="1">
      <alignment horizontal="center" vertical="center" wrapText="1"/>
    </xf>
    <xf numFmtId="181" fontId="42" fillId="0" borderId="31" xfId="33" applyNumberFormat="1" applyFont="1" applyFill="1" applyBorder="1" applyAlignment="1">
      <alignment horizontal="center" vertical="center" wrapText="1"/>
    </xf>
    <xf numFmtId="181" fontId="42" fillId="0" borderId="32" xfId="33" applyNumberFormat="1" applyFont="1" applyFill="1" applyBorder="1" applyAlignment="1">
      <alignment horizontal="center" vertical="center" wrapText="1"/>
    </xf>
    <xf numFmtId="181" fontId="42" fillId="0" borderId="33" xfId="33" applyNumberFormat="1" applyFont="1" applyFill="1" applyBorder="1" applyAlignment="1">
      <alignment horizontal="center" vertical="center" wrapText="1"/>
    </xf>
    <xf numFmtId="176" fontId="40" fillId="0" borderId="34" xfId="0" applyNumberFormat="1" applyFont="1" applyBorder="1" applyAlignment="1">
      <alignment horizontal="center" vertical="center"/>
    </xf>
    <xf numFmtId="176" fontId="40" fillId="0" borderId="35" xfId="0" applyNumberFormat="1" applyFont="1" applyBorder="1" applyAlignment="1">
      <alignment horizontal="center" vertical="center"/>
    </xf>
    <xf numFmtId="178" fontId="40" fillId="0" borderId="34" xfId="0" applyNumberFormat="1" applyFont="1" applyBorder="1" applyAlignment="1">
      <alignment horizontal="center" vertical="center"/>
    </xf>
    <xf numFmtId="178" fontId="40" fillId="0" borderId="35" xfId="0" applyNumberFormat="1" applyFont="1" applyBorder="1" applyAlignment="1">
      <alignment horizontal="center" vertical="center"/>
    </xf>
    <xf numFmtId="49" fontId="40" fillId="0" borderId="34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82" fontId="40" fillId="0" borderId="34" xfId="0" applyNumberFormat="1" applyFont="1" applyBorder="1" applyAlignment="1">
      <alignment horizontal="center" vertical="center"/>
    </xf>
    <xf numFmtId="182" fontId="0" fillId="0" borderId="36" xfId="0" applyNumberFormat="1" applyBorder="1" applyAlignment="1">
      <alignment horizontal="center" vertical="center"/>
    </xf>
    <xf numFmtId="49" fontId="43" fillId="15" borderId="14" xfId="33" applyNumberFormat="1" applyFont="1" applyFill="1" applyBorder="1" applyAlignment="1">
      <alignment horizontal="center" vertical="center" wrapText="1"/>
    </xf>
    <xf numFmtId="0" fontId="42" fillId="36" borderId="37" xfId="0" applyFont="1" applyFill="1" applyBorder="1" applyAlignment="1">
      <alignment horizontal="center" vertical="center" wrapText="1"/>
    </xf>
    <xf numFmtId="0" fontId="42" fillId="36" borderId="38" xfId="0" applyFont="1" applyFill="1" applyBorder="1" applyAlignment="1">
      <alignment horizontal="center" vertical="center" wrapText="1"/>
    </xf>
    <xf numFmtId="181" fontId="42" fillId="35" borderId="39" xfId="0" applyNumberFormat="1" applyFont="1" applyFill="1" applyBorder="1" applyAlignment="1">
      <alignment horizontal="center" vertical="center"/>
    </xf>
    <xf numFmtId="181" fontId="42" fillId="35" borderId="40" xfId="0" applyNumberFormat="1" applyFont="1" applyFill="1" applyBorder="1" applyAlignment="1">
      <alignment horizontal="center" vertical="center"/>
    </xf>
    <xf numFmtId="176" fontId="40" fillId="0" borderId="36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76" fontId="40" fillId="0" borderId="12" xfId="0" applyNumberFormat="1" applyFont="1" applyBorder="1" applyAlignment="1">
      <alignment horizontal="center" vertical="center"/>
    </xf>
    <xf numFmtId="176" fontId="40" fillId="0" borderId="22" xfId="0" applyNumberFormat="1" applyFont="1" applyBorder="1" applyAlignment="1">
      <alignment horizontal="center" vertical="center"/>
    </xf>
    <xf numFmtId="181" fontId="40" fillId="16" borderId="41" xfId="33" applyNumberFormat="1" applyFont="1" applyFill="1" applyBorder="1" applyAlignment="1">
      <alignment vertical="center"/>
    </xf>
    <xf numFmtId="181" fontId="40" fillId="16" borderId="42" xfId="0" applyNumberFormat="1" applyFont="1" applyFill="1" applyBorder="1" applyAlignment="1">
      <alignment vertical="center"/>
    </xf>
    <xf numFmtId="181" fontId="40" fillId="16" borderId="27" xfId="0" applyNumberFormat="1" applyFont="1" applyFill="1" applyBorder="1" applyAlignment="1">
      <alignment vertical="center"/>
    </xf>
    <xf numFmtId="49" fontId="40" fillId="0" borderId="35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vertical="center"/>
    </xf>
    <xf numFmtId="181" fontId="42" fillId="18" borderId="43" xfId="0" applyNumberFormat="1" applyFont="1" applyFill="1" applyBorder="1" applyAlignment="1">
      <alignment horizontal="center" vertical="center"/>
    </xf>
    <xf numFmtId="181" fontId="42" fillId="18" borderId="44" xfId="0" applyNumberFormat="1" applyFont="1" applyFill="1" applyBorder="1" applyAlignment="1">
      <alignment horizontal="center" vertical="center"/>
    </xf>
    <xf numFmtId="181" fontId="42" fillId="18" borderId="45" xfId="0" applyNumberFormat="1" applyFont="1" applyFill="1" applyBorder="1" applyAlignment="1">
      <alignment horizontal="center" vertical="center"/>
    </xf>
    <xf numFmtId="181" fontId="42" fillId="19" borderId="43" xfId="0" applyNumberFormat="1" applyFont="1" applyFill="1" applyBorder="1" applyAlignment="1">
      <alignment horizontal="center" vertical="center"/>
    </xf>
    <xf numFmtId="181" fontId="42" fillId="19" borderId="44" xfId="0" applyNumberFormat="1" applyFont="1" applyFill="1" applyBorder="1" applyAlignment="1">
      <alignment horizontal="center" vertical="center"/>
    </xf>
    <xf numFmtId="181" fontId="42" fillId="19" borderId="45" xfId="0" applyNumberFormat="1" applyFont="1" applyFill="1" applyBorder="1" applyAlignment="1">
      <alignment horizontal="center" vertical="center"/>
    </xf>
    <xf numFmtId="0" fontId="42" fillId="33" borderId="43" xfId="0" applyFont="1" applyFill="1" applyBorder="1" applyAlignment="1">
      <alignment horizontal="center" vertical="center"/>
    </xf>
    <xf numFmtId="0" fontId="42" fillId="33" borderId="44" xfId="0" applyFont="1" applyFill="1" applyBorder="1" applyAlignment="1">
      <alignment horizontal="center" vertical="center"/>
    </xf>
    <xf numFmtId="0" fontId="42" fillId="33" borderId="45" xfId="0" applyFont="1" applyFill="1" applyBorder="1" applyAlignment="1">
      <alignment horizontal="center" vertical="center"/>
    </xf>
    <xf numFmtId="181" fontId="42" fillId="16" borderId="43" xfId="0" applyNumberFormat="1" applyFont="1" applyFill="1" applyBorder="1" applyAlignment="1">
      <alignment horizontal="center" vertical="center"/>
    </xf>
    <xf numFmtId="181" fontId="42" fillId="16" borderId="44" xfId="0" applyNumberFormat="1" applyFont="1" applyFill="1" applyBorder="1" applyAlignment="1">
      <alignment horizontal="center" vertical="center"/>
    </xf>
    <xf numFmtId="181" fontId="42" fillId="16" borderId="45" xfId="0" applyNumberFormat="1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181" fontId="39" fillId="16" borderId="10" xfId="33" applyNumberFormat="1" applyFont="1" applyFill="1" applyBorder="1" applyAlignment="1">
      <alignment horizontal="right" vertical="center"/>
    </xf>
    <xf numFmtId="181" fontId="39" fillId="18" borderId="10" xfId="33" applyNumberFormat="1" applyFont="1" applyFill="1" applyBorder="1" applyAlignment="1">
      <alignment horizontal="right" vertical="center"/>
    </xf>
    <xf numFmtId="181" fontId="39" fillId="0" borderId="47" xfId="33" applyNumberFormat="1" applyFont="1" applyBorder="1" applyAlignment="1">
      <alignment horizontal="right" vertical="center"/>
    </xf>
    <xf numFmtId="181" fontId="39" fillId="0" borderId="32" xfId="33" applyNumberFormat="1" applyFont="1" applyBorder="1" applyAlignment="1">
      <alignment horizontal="right" vertical="center"/>
    </xf>
    <xf numFmtId="181" fontId="39" fillId="0" borderId="48" xfId="33" applyNumberFormat="1" applyFont="1" applyBorder="1" applyAlignment="1">
      <alignment horizontal="right" vertical="center"/>
    </xf>
    <xf numFmtId="181" fontId="40" fillId="18" borderId="49" xfId="33" applyNumberFormat="1" applyFont="1" applyFill="1" applyBorder="1" applyAlignment="1">
      <alignment vertical="center"/>
    </xf>
    <xf numFmtId="181" fontId="40" fillId="18" borderId="50" xfId="33" applyNumberFormat="1" applyFont="1" applyFill="1" applyBorder="1" applyAlignment="1">
      <alignment vertical="center"/>
    </xf>
    <xf numFmtId="181" fontId="40" fillId="18" borderId="28" xfId="33" applyNumberFormat="1" applyFont="1" applyFill="1" applyBorder="1" applyAlignment="1">
      <alignment vertical="center"/>
    </xf>
    <xf numFmtId="181" fontId="39" fillId="16" borderId="49" xfId="0" applyNumberFormat="1" applyFont="1" applyFill="1" applyBorder="1" applyAlignment="1">
      <alignment horizontal="right" vertical="center"/>
    </xf>
    <xf numFmtId="181" fontId="39" fillId="16" borderId="50" xfId="0" applyNumberFormat="1" applyFont="1" applyFill="1" applyBorder="1" applyAlignment="1">
      <alignment horizontal="right" vertical="center"/>
    </xf>
    <xf numFmtId="181" fontId="39" fillId="16" borderId="28" xfId="0" applyNumberFormat="1" applyFont="1" applyFill="1" applyBorder="1" applyAlignment="1">
      <alignment horizontal="right" vertical="center"/>
    </xf>
    <xf numFmtId="181" fontId="42" fillId="16" borderId="51" xfId="33" applyNumberFormat="1" applyFont="1" applyFill="1" applyBorder="1" applyAlignment="1">
      <alignment horizontal="center" vertical="center" wrapText="1"/>
    </xf>
    <xf numFmtId="181" fontId="42" fillId="16" borderId="16" xfId="33" applyNumberFormat="1" applyFont="1" applyFill="1" applyBorder="1" applyAlignment="1">
      <alignment horizontal="center" vertical="center" wrapText="1"/>
    </xf>
    <xf numFmtId="176" fontId="40" fillId="0" borderId="34" xfId="0" applyNumberFormat="1" applyFont="1" applyFill="1" applyBorder="1" applyAlignment="1">
      <alignment horizontal="center" vertical="center"/>
    </xf>
    <xf numFmtId="176" fontId="40" fillId="0" borderId="35" xfId="0" applyNumberFormat="1" applyFont="1" applyFill="1" applyBorder="1" applyAlignment="1">
      <alignment horizontal="center" vertical="center"/>
    </xf>
    <xf numFmtId="176" fontId="40" fillId="0" borderId="41" xfId="0" applyNumberFormat="1" applyFont="1" applyBorder="1" applyAlignment="1">
      <alignment horizontal="center" vertical="center"/>
    </xf>
    <xf numFmtId="176" fontId="40" fillId="0" borderId="42" xfId="0" applyNumberFormat="1" applyFont="1" applyBorder="1" applyAlignment="1">
      <alignment horizontal="center" vertical="center"/>
    </xf>
    <xf numFmtId="176" fontId="40" fillId="0" borderId="27" xfId="0" applyNumberFormat="1" applyFont="1" applyBorder="1" applyAlignment="1">
      <alignment horizontal="center" vertical="center"/>
    </xf>
    <xf numFmtId="180" fontId="42" fillId="36" borderId="12" xfId="0" applyNumberFormat="1" applyFont="1" applyFill="1" applyBorder="1" applyAlignment="1">
      <alignment horizontal="center" vertical="center" wrapText="1"/>
    </xf>
    <xf numFmtId="180" fontId="42" fillId="36" borderId="22" xfId="0" applyNumberFormat="1" applyFont="1" applyFill="1" applyBorder="1" applyAlignment="1">
      <alignment horizontal="center" vertical="center" wrapText="1"/>
    </xf>
    <xf numFmtId="181" fontId="42" fillId="19" borderId="11" xfId="33" applyNumberFormat="1" applyFont="1" applyFill="1" applyBorder="1" applyAlignment="1">
      <alignment horizontal="center" vertical="center" wrapText="1"/>
    </xf>
    <xf numFmtId="181" fontId="42" fillId="19" borderId="19" xfId="33" applyNumberFormat="1" applyFont="1" applyFill="1" applyBorder="1" applyAlignment="1">
      <alignment horizontal="center" vertical="center" wrapText="1"/>
    </xf>
    <xf numFmtId="49" fontId="43" fillId="33" borderId="52" xfId="33" applyNumberFormat="1" applyFont="1" applyFill="1" applyBorder="1" applyAlignment="1">
      <alignment horizontal="center" vertical="center"/>
    </xf>
    <xf numFmtId="49" fontId="43" fillId="33" borderId="0" xfId="33" applyNumberFormat="1" applyFont="1" applyFill="1" applyBorder="1" applyAlignment="1">
      <alignment horizontal="center" vertical="center"/>
    </xf>
    <xf numFmtId="181" fontId="42" fillId="35" borderId="53" xfId="33" applyNumberFormat="1" applyFont="1" applyFill="1" applyBorder="1" applyAlignment="1">
      <alignment horizontal="center" vertical="center" wrapText="1"/>
    </xf>
    <xf numFmtId="181" fontId="42" fillId="35" borderId="30" xfId="33" applyNumberFormat="1" applyFont="1" applyFill="1" applyBorder="1" applyAlignment="1">
      <alignment horizontal="center" vertical="center" wrapText="1"/>
    </xf>
    <xf numFmtId="181" fontId="42" fillId="35" borderId="11" xfId="33" applyNumberFormat="1" applyFont="1" applyFill="1" applyBorder="1" applyAlignment="1">
      <alignment horizontal="center" vertical="center" wrapText="1"/>
    </xf>
    <xf numFmtId="181" fontId="42" fillId="35" borderId="19" xfId="33" applyNumberFormat="1" applyFont="1" applyFill="1" applyBorder="1" applyAlignment="1">
      <alignment horizontal="center" vertical="center" wrapText="1"/>
    </xf>
    <xf numFmtId="49" fontId="42" fillId="33" borderId="51" xfId="33" applyNumberFormat="1" applyFont="1" applyFill="1" applyBorder="1" applyAlignment="1">
      <alignment horizontal="center" vertical="center" wrapText="1"/>
    </xf>
    <xf numFmtId="49" fontId="42" fillId="33" borderId="16" xfId="33" applyNumberFormat="1" applyFont="1" applyFill="1" applyBorder="1" applyAlignment="1">
      <alignment horizontal="center" vertical="center" wrapText="1"/>
    </xf>
    <xf numFmtId="181" fontId="42" fillId="19" borderId="51" xfId="33" applyNumberFormat="1" applyFont="1" applyFill="1" applyBorder="1" applyAlignment="1">
      <alignment horizontal="center" vertical="center" wrapText="1"/>
    </xf>
    <xf numFmtId="181" fontId="42" fillId="19" borderId="16" xfId="33" applyNumberFormat="1" applyFont="1" applyFill="1" applyBorder="1" applyAlignment="1">
      <alignment horizontal="center" vertical="center" wrapText="1"/>
    </xf>
    <xf numFmtId="181" fontId="42" fillId="33" borderId="11" xfId="33" applyNumberFormat="1" applyFont="1" applyFill="1" applyBorder="1" applyAlignment="1">
      <alignment horizontal="center" vertical="center" wrapText="1"/>
    </xf>
    <xf numFmtId="181" fontId="42" fillId="33" borderId="19" xfId="33" applyNumberFormat="1" applyFont="1" applyFill="1" applyBorder="1" applyAlignment="1">
      <alignment horizontal="center" vertical="center" wrapText="1"/>
    </xf>
    <xf numFmtId="181" fontId="42" fillId="18" borderId="51" xfId="33" applyNumberFormat="1" applyFont="1" applyFill="1" applyBorder="1" applyAlignment="1">
      <alignment horizontal="center" vertical="center" wrapText="1"/>
    </xf>
    <xf numFmtId="181" fontId="42" fillId="18" borderId="16" xfId="33" applyNumberFormat="1" applyFont="1" applyFill="1" applyBorder="1" applyAlignment="1">
      <alignment horizontal="center" vertical="center" wrapText="1"/>
    </xf>
    <xf numFmtId="181" fontId="42" fillId="16" borderId="11" xfId="33" applyNumberFormat="1" applyFont="1" applyFill="1" applyBorder="1" applyAlignment="1">
      <alignment horizontal="center" vertical="center" wrapText="1"/>
    </xf>
    <xf numFmtId="181" fontId="42" fillId="16" borderId="19" xfId="33" applyNumberFormat="1" applyFont="1" applyFill="1" applyBorder="1" applyAlignment="1">
      <alignment horizontal="center" vertical="center" wrapText="1"/>
    </xf>
    <xf numFmtId="181" fontId="42" fillId="18" borderId="11" xfId="33" applyNumberFormat="1" applyFont="1" applyFill="1" applyBorder="1" applyAlignment="1">
      <alignment horizontal="center" vertical="center" wrapText="1"/>
    </xf>
    <xf numFmtId="181" fontId="42" fillId="18" borderId="19" xfId="33" applyNumberFormat="1" applyFont="1" applyFill="1" applyBorder="1" applyAlignment="1">
      <alignment horizontal="center" vertical="center" wrapText="1"/>
    </xf>
    <xf numFmtId="181" fontId="40" fillId="0" borderId="14" xfId="33" applyNumberFormat="1" applyFont="1" applyFill="1" applyBorder="1" applyAlignment="1">
      <alignment horizontal="right" vertical="center"/>
    </xf>
    <xf numFmtId="0" fontId="40" fillId="0" borderId="35" xfId="0" applyFont="1" applyFill="1" applyBorder="1" applyAlignment="1">
      <alignment horizontal="center" vertical="center"/>
    </xf>
    <xf numFmtId="181" fontId="40" fillId="35" borderId="49" xfId="33" applyNumberFormat="1" applyFont="1" applyFill="1" applyBorder="1" applyAlignment="1">
      <alignment vertical="center"/>
    </xf>
    <xf numFmtId="181" fontId="40" fillId="35" borderId="50" xfId="33" applyNumberFormat="1" applyFont="1" applyFill="1" applyBorder="1" applyAlignment="1">
      <alignment vertical="center"/>
    </xf>
    <xf numFmtId="181" fontId="40" fillId="35" borderId="28" xfId="33" applyNumberFormat="1" applyFont="1" applyFill="1" applyBorder="1" applyAlignment="1">
      <alignment vertical="center"/>
    </xf>
    <xf numFmtId="181" fontId="40" fillId="35" borderId="49" xfId="33" applyNumberFormat="1" applyFont="1" applyFill="1" applyBorder="1" applyAlignment="1">
      <alignment horizontal="right" vertical="center"/>
    </xf>
    <xf numFmtId="181" fontId="40" fillId="35" borderId="50" xfId="33" applyNumberFormat="1" applyFont="1" applyFill="1" applyBorder="1" applyAlignment="1">
      <alignment horizontal="right" vertical="center"/>
    </xf>
    <xf numFmtId="181" fontId="40" fillId="35" borderId="28" xfId="33" applyNumberFormat="1" applyFont="1" applyFill="1" applyBorder="1" applyAlignment="1">
      <alignment horizontal="right" vertical="center"/>
    </xf>
    <xf numFmtId="181" fontId="40" fillId="0" borderId="47" xfId="33" applyNumberFormat="1" applyFont="1" applyBorder="1" applyAlignment="1">
      <alignment horizontal="right" vertical="center"/>
    </xf>
    <xf numFmtId="181" fontId="40" fillId="0" borderId="32" xfId="33" applyNumberFormat="1" applyFont="1" applyBorder="1" applyAlignment="1">
      <alignment horizontal="right" vertical="center"/>
    </xf>
    <xf numFmtId="181" fontId="40" fillId="0" borderId="48" xfId="33" applyNumberFormat="1" applyFont="1" applyBorder="1" applyAlignment="1">
      <alignment horizontal="right" vertical="center"/>
    </xf>
    <xf numFmtId="181" fontId="40" fillId="19" borderId="10" xfId="33" applyNumberFormat="1" applyFont="1" applyFill="1" applyBorder="1" applyAlignment="1">
      <alignment horizontal="right" vertical="center"/>
    </xf>
    <xf numFmtId="181" fontId="40" fillId="19" borderId="49" xfId="33" applyNumberFormat="1" applyFont="1" applyFill="1" applyBorder="1" applyAlignment="1">
      <alignment vertical="center"/>
    </xf>
    <xf numFmtId="181" fontId="40" fillId="19" borderId="50" xfId="33" applyNumberFormat="1" applyFont="1" applyFill="1" applyBorder="1" applyAlignment="1">
      <alignment vertical="center"/>
    </xf>
    <xf numFmtId="181" fontId="40" fillId="19" borderId="28" xfId="33" applyNumberFormat="1" applyFont="1" applyFill="1" applyBorder="1" applyAlignment="1">
      <alignment vertical="center"/>
    </xf>
    <xf numFmtId="181" fontId="40" fillId="19" borderId="49" xfId="33" applyNumberFormat="1" applyFont="1" applyFill="1" applyBorder="1" applyAlignment="1">
      <alignment horizontal="right" vertical="center"/>
    </xf>
    <xf numFmtId="181" fontId="40" fillId="19" borderId="50" xfId="33" applyNumberFormat="1" applyFont="1" applyFill="1" applyBorder="1" applyAlignment="1">
      <alignment horizontal="right" vertical="center"/>
    </xf>
    <xf numFmtId="181" fontId="40" fillId="19" borderId="28" xfId="33" applyNumberFormat="1" applyFont="1" applyFill="1" applyBorder="1" applyAlignment="1">
      <alignment horizontal="right" vertical="center"/>
    </xf>
    <xf numFmtId="181" fontId="39" fillId="18" borderId="49" xfId="33" applyNumberFormat="1" applyFont="1" applyFill="1" applyBorder="1" applyAlignment="1">
      <alignment horizontal="right" vertical="center"/>
    </xf>
    <xf numFmtId="181" fontId="39" fillId="18" borderId="50" xfId="33" applyNumberFormat="1" applyFont="1" applyFill="1" applyBorder="1" applyAlignment="1">
      <alignment horizontal="right" vertical="center"/>
    </xf>
    <xf numFmtId="181" fontId="39" fillId="18" borderId="28" xfId="33" applyNumberFormat="1" applyFont="1" applyFill="1" applyBorder="1" applyAlignment="1">
      <alignment horizontal="right" vertical="center"/>
    </xf>
    <xf numFmtId="181" fontId="39" fillId="0" borderId="47" xfId="0" applyNumberFormat="1" applyFont="1" applyBorder="1" applyAlignment="1">
      <alignment horizontal="right" vertical="center"/>
    </xf>
    <xf numFmtId="181" fontId="39" fillId="0" borderId="32" xfId="0" applyNumberFormat="1" applyFont="1" applyBorder="1" applyAlignment="1">
      <alignment horizontal="right" vertical="center"/>
    </xf>
    <xf numFmtId="181" fontId="39" fillId="0" borderId="48" xfId="0" applyNumberFormat="1" applyFont="1" applyBorder="1" applyAlignment="1">
      <alignment horizontal="right" vertical="center"/>
    </xf>
    <xf numFmtId="49" fontId="0" fillId="0" borderId="36" xfId="0" applyNumberFormat="1" applyBorder="1" applyAlignment="1">
      <alignment horizontal="center" vertical="center"/>
    </xf>
    <xf numFmtId="0" fontId="43" fillId="33" borderId="0" xfId="0" applyFont="1" applyFill="1" applyAlignment="1">
      <alignment horizontal="left" vertical="center"/>
    </xf>
    <xf numFmtId="37" fontId="44" fillId="0" borderId="54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361950</xdr:colOff>
      <xdr:row>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447675"/>
          <a:ext cx="8191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114300</xdr:rowOff>
    </xdr:from>
    <xdr:to>
      <xdr:col>1</xdr:col>
      <xdr:colOff>104775</xdr:colOff>
      <xdr:row>6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533400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部門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1</xdr:col>
      <xdr:colOff>38100</xdr:colOff>
      <xdr:row>5</xdr:row>
      <xdr:rowOff>38100</xdr:rowOff>
    </xdr:from>
    <xdr:to>
      <xdr:col>1</xdr:col>
      <xdr:colOff>533400</xdr:colOff>
      <xdr:row>6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4350" y="457200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金額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277"/>
  <sheetViews>
    <sheetView tabSelected="1" zoomScaleSheetLayoutView="85" zoomScalePageLayoutView="0" workbookViewId="0" topLeftCell="A1">
      <pane xSplit="2" ySplit="9" topLeftCell="C7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0" sqref="F10"/>
    </sheetView>
  </sheetViews>
  <sheetFormatPr defaultColWidth="8.875" defaultRowHeight="16.5"/>
  <cols>
    <col min="1" max="1" width="6.25390625" style="11" customWidth="1"/>
    <col min="2" max="2" width="8.25390625" style="11" customWidth="1"/>
    <col min="3" max="3" width="10.625" style="3" bestFit="1" customWidth="1"/>
    <col min="4" max="4" width="0.5" style="3" hidden="1" customWidth="1"/>
    <col min="5" max="5" width="11.875" style="89" bestFit="1" customWidth="1"/>
    <col min="6" max="6" width="13.00390625" style="90" customWidth="1"/>
    <col min="7" max="7" width="10.875" style="39" bestFit="1" customWidth="1"/>
    <col min="8" max="8" width="7.875" style="39" hidden="1" customWidth="1"/>
    <col min="9" max="9" width="11.875" style="90" bestFit="1" customWidth="1"/>
    <col min="10" max="10" width="12.375" style="40" customWidth="1"/>
    <col min="11" max="11" width="10.625" style="40" customWidth="1"/>
    <col min="12" max="12" width="4.125" style="91" hidden="1" customWidth="1"/>
    <col min="13" max="13" width="10.875" style="40" customWidth="1"/>
    <col min="14" max="14" width="12.50390625" style="92" customWidth="1"/>
    <col min="15" max="15" width="11.125" style="39" bestFit="1" customWidth="1"/>
    <col min="16" max="16" width="3.50390625" style="90" hidden="1" customWidth="1"/>
    <col min="17" max="17" width="11.375" style="39" customWidth="1"/>
    <col min="18" max="18" width="12.125" style="40" customWidth="1"/>
    <col min="19" max="19" width="9.75390625" style="90" customWidth="1"/>
    <col min="20" max="20" width="3.50390625" style="90" hidden="1" customWidth="1"/>
    <col min="21" max="21" width="10.50390625" style="90" customWidth="1"/>
    <col min="22" max="22" width="12.00390625" style="90" customWidth="1"/>
    <col min="23" max="23" width="9.00390625" style="1" customWidth="1"/>
    <col min="24" max="24" width="12.125" style="1" customWidth="1"/>
    <col min="25" max="50" width="9.00390625" style="1" customWidth="1"/>
    <col min="51" max="16384" width="8.875" style="2" customWidth="1"/>
  </cols>
  <sheetData>
    <row r="1" ht="16.5" hidden="1"/>
    <row r="2" spans="1:22" ht="19.5" thickBot="1">
      <c r="A2" s="251" t="s">
        <v>213</v>
      </c>
      <c r="B2" s="251"/>
      <c r="C2" s="252" t="s">
        <v>211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2" ht="20.25" customHeight="1" hidden="1" thickBot="1">
      <c r="A3" s="208" t="s">
        <v>210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1:22" ht="33.75" customHeight="1" hidden="1" thickBot="1">
      <c r="A4" s="158" t="s">
        <v>168</v>
      </c>
      <c r="B4" s="158"/>
      <c r="C4" s="16"/>
      <c r="D4" s="9"/>
      <c r="E4" s="41"/>
      <c r="F4" s="41"/>
      <c r="G4" s="26"/>
      <c r="H4" s="26"/>
      <c r="I4" s="41"/>
      <c r="J4" s="26"/>
      <c r="K4" s="26"/>
      <c r="L4" s="41"/>
      <c r="M4" s="26"/>
      <c r="N4" s="26"/>
      <c r="O4" s="26"/>
      <c r="P4" s="41"/>
      <c r="Q4" s="26"/>
      <c r="R4" s="26"/>
      <c r="S4" s="226" t="s">
        <v>5</v>
      </c>
      <c r="T4" s="226"/>
      <c r="U4" s="226"/>
      <c r="V4" s="226"/>
    </row>
    <row r="5" spans="1:50" s="109" customFormat="1" ht="13.5" thickBot="1">
      <c r="A5" s="184" t="s">
        <v>4</v>
      </c>
      <c r="B5" s="185"/>
      <c r="C5" s="178" t="s">
        <v>0</v>
      </c>
      <c r="D5" s="179"/>
      <c r="E5" s="179"/>
      <c r="F5" s="180"/>
      <c r="G5" s="181" t="s">
        <v>1</v>
      </c>
      <c r="H5" s="182"/>
      <c r="I5" s="182"/>
      <c r="J5" s="183"/>
      <c r="K5" s="172" t="s">
        <v>2</v>
      </c>
      <c r="L5" s="173"/>
      <c r="M5" s="173"/>
      <c r="N5" s="174"/>
      <c r="O5" s="175" t="s">
        <v>6</v>
      </c>
      <c r="P5" s="176"/>
      <c r="Q5" s="176"/>
      <c r="R5" s="177"/>
      <c r="S5" s="161" t="s">
        <v>3</v>
      </c>
      <c r="T5" s="161"/>
      <c r="U5" s="161"/>
      <c r="V5" s="162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spans="1:50" s="109" customFormat="1" ht="12.75" customHeight="1">
      <c r="A6" s="110"/>
      <c r="B6" s="111"/>
      <c r="C6" s="214" t="s">
        <v>7</v>
      </c>
      <c r="D6" s="112"/>
      <c r="E6" s="218" t="s">
        <v>18</v>
      </c>
      <c r="F6" s="144" t="s">
        <v>228</v>
      </c>
      <c r="G6" s="197" t="s">
        <v>7</v>
      </c>
      <c r="H6" s="113"/>
      <c r="I6" s="222" t="s">
        <v>18</v>
      </c>
      <c r="J6" s="147" t="s">
        <v>214</v>
      </c>
      <c r="K6" s="220" t="s">
        <v>7</v>
      </c>
      <c r="L6" s="114"/>
      <c r="M6" s="224" t="s">
        <v>18</v>
      </c>
      <c r="N6" s="144" t="s">
        <v>215</v>
      </c>
      <c r="O6" s="216" t="s">
        <v>7</v>
      </c>
      <c r="P6" s="115"/>
      <c r="Q6" s="206" t="s">
        <v>18</v>
      </c>
      <c r="R6" s="147" t="s">
        <v>216</v>
      </c>
      <c r="S6" s="210" t="s">
        <v>7</v>
      </c>
      <c r="T6" s="116"/>
      <c r="U6" s="212" t="s">
        <v>18</v>
      </c>
      <c r="V6" s="144" t="s">
        <v>217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</row>
    <row r="7" spans="1:50" s="109" customFormat="1" ht="17.25" customHeight="1" thickBot="1">
      <c r="A7" s="117"/>
      <c r="B7" s="118"/>
      <c r="C7" s="215"/>
      <c r="D7" s="119"/>
      <c r="E7" s="219"/>
      <c r="F7" s="145"/>
      <c r="G7" s="198"/>
      <c r="H7" s="120"/>
      <c r="I7" s="223"/>
      <c r="J7" s="148"/>
      <c r="K7" s="221"/>
      <c r="L7" s="121"/>
      <c r="M7" s="225"/>
      <c r="N7" s="145"/>
      <c r="O7" s="217"/>
      <c r="P7" s="122"/>
      <c r="Q7" s="207"/>
      <c r="R7" s="148"/>
      <c r="S7" s="211"/>
      <c r="T7" s="123"/>
      <c r="U7" s="213"/>
      <c r="V7" s="145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</row>
    <row r="8" spans="1:50" s="109" customFormat="1" ht="12.75" customHeight="1">
      <c r="A8" s="159" t="s">
        <v>8</v>
      </c>
      <c r="B8" s="160"/>
      <c r="C8" s="124" t="s">
        <v>151</v>
      </c>
      <c r="D8" s="125"/>
      <c r="E8" s="126" t="s">
        <v>9</v>
      </c>
      <c r="F8" s="145"/>
      <c r="G8" s="127" t="s">
        <v>10</v>
      </c>
      <c r="H8" s="128"/>
      <c r="I8" s="128" t="s">
        <v>11</v>
      </c>
      <c r="J8" s="148"/>
      <c r="K8" s="129" t="s">
        <v>12</v>
      </c>
      <c r="L8" s="130"/>
      <c r="M8" s="130" t="s">
        <v>13</v>
      </c>
      <c r="N8" s="145"/>
      <c r="O8" s="131" t="s">
        <v>14</v>
      </c>
      <c r="P8" s="132"/>
      <c r="Q8" s="132" t="s">
        <v>15</v>
      </c>
      <c r="R8" s="148"/>
      <c r="S8" s="133" t="s">
        <v>16</v>
      </c>
      <c r="T8" s="134"/>
      <c r="U8" s="134" t="s">
        <v>17</v>
      </c>
      <c r="V8" s="145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</row>
    <row r="9" spans="1:50" s="143" customFormat="1" ht="26.25" thickBot="1">
      <c r="A9" s="204" t="s">
        <v>19</v>
      </c>
      <c r="B9" s="205"/>
      <c r="C9" s="135" t="s">
        <v>218</v>
      </c>
      <c r="D9" s="136"/>
      <c r="E9" s="137" t="s">
        <v>219</v>
      </c>
      <c r="F9" s="146"/>
      <c r="G9" s="138" t="s">
        <v>220</v>
      </c>
      <c r="H9" s="120"/>
      <c r="I9" s="120" t="s">
        <v>222</v>
      </c>
      <c r="J9" s="149"/>
      <c r="K9" s="139" t="s">
        <v>223</v>
      </c>
      <c r="L9" s="121"/>
      <c r="M9" s="121" t="s">
        <v>221</v>
      </c>
      <c r="N9" s="146"/>
      <c r="O9" s="140" t="s">
        <v>224</v>
      </c>
      <c r="P9" s="122"/>
      <c r="Q9" s="122" t="s">
        <v>225</v>
      </c>
      <c r="R9" s="149"/>
      <c r="S9" s="141" t="s">
        <v>227</v>
      </c>
      <c r="T9" s="123"/>
      <c r="U9" s="123" t="s">
        <v>226</v>
      </c>
      <c r="V9" s="146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</row>
    <row r="10" spans="1:24" ht="16.5" customHeight="1">
      <c r="A10" s="150">
        <v>0</v>
      </c>
      <c r="B10" s="151"/>
      <c r="C10" s="17"/>
      <c r="D10" s="5">
        <v>-1</v>
      </c>
      <c r="E10" s="42"/>
      <c r="F10" s="43"/>
      <c r="G10" s="32"/>
      <c r="H10" s="27"/>
      <c r="I10" s="100"/>
      <c r="J10" s="21"/>
      <c r="K10" s="68"/>
      <c r="L10" s="44">
        <v>-1</v>
      </c>
      <c r="M10" s="44"/>
      <c r="N10" s="45"/>
      <c r="O10" s="63"/>
      <c r="P10" s="46"/>
      <c r="Q10" s="47"/>
      <c r="R10" s="105"/>
      <c r="S10" s="48"/>
      <c r="T10" s="49">
        <v>-1</v>
      </c>
      <c r="U10" s="50"/>
      <c r="V10" s="45"/>
      <c r="X10" s="13"/>
    </row>
    <row r="11" spans="1:24" ht="16.5" customHeight="1">
      <c r="A11" s="150">
        <v>600</v>
      </c>
      <c r="B11" s="151"/>
      <c r="C11" s="17"/>
      <c r="D11" s="6">
        <v>-1</v>
      </c>
      <c r="E11" s="51"/>
      <c r="F11" s="52"/>
      <c r="G11" s="32"/>
      <c r="H11" s="28"/>
      <c r="I11" s="100"/>
      <c r="J11" s="21"/>
      <c r="K11" s="93"/>
      <c r="L11" s="53"/>
      <c r="M11" s="53"/>
      <c r="N11" s="54"/>
      <c r="O11" s="63"/>
      <c r="P11" s="55"/>
      <c r="Q11" s="55"/>
      <c r="R11" s="62"/>
      <c r="S11" s="48"/>
      <c r="T11" s="56">
        <v>-1</v>
      </c>
      <c r="U11" s="57"/>
      <c r="V11" s="54"/>
      <c r="X11" s="13"/>
    </row>
    <row r="12" spans="1:24" ht="16.5" customHeight="1">
      <c r="A12" s="150" t="s">
        <v>20</v>
      </c>
      <c r="B12" s="151"/>
      <c r="C12" s="17"/>
      <c r="D12" s="6">
        <v>-1</v>
      </c>
      <c r="E12" s="51"/>
      <c r="F12" s="52"/>
      <c r="G12" s="29"/>
      <c r="H12" s="28"/>
      <c r="I12" s="100"/>
      <c r="J12" s="21"/>
      <c r="K12" s="93"/>
      <c r="L12" s="53">
        <v>-1</v>
      </c>
      <c r="M12" s="53"/>
      <c r="N12" s="21"/>
      <c r="O12" s="60"/>
      <c r="P12" s="55"/>
      <c r="Q12" s="55"/>
      <c r="R12" s="62"/>
      <c r="S12" s="48"/>
      <c r="T12" s="56">
        <v>-1</v>
      </c>
      <c r="U12" s="57"/>
      <c r="V12" s="54"/>
      <c r="X12" s="13"/>
    </row>
    <row r="13" spans="1:24" ht="16.5" customHeight="1">
      <c r="A13" s="150" t="s">
        <v>187</v>
      </c>
      <c r="B13" s="151"/>
      <c r="C13" s="17"/>
      <c r="D13" s="6">
        <v>-1</v>
      </c>
      <c r="E13" s="51"/>
      <c r="F13" s="52"/>
      <c r="G13" s="29">
        <v>372</v>
      </c>
      <c r="H13" s="30">
        <v>-1</v>
      </c>
      <c r="I13" s="100">
        <f>-G13</f>
        <v>-372</v>
      </c>
      <c r="J13" s="24">
        <f>G13*12</f>
        <v>4464</v>
      </c>
      <c r="K13" s="93"/>
      <c r="L13" s="53">
        <v>-1</v>
      </c>
      <c r="M13" s="53"/>
      <c r="N13" s="21"/>
      <c r="O13" s="60"/>
      <c r="P13" s="55"/>
      <c r="Q13" s="55"/>
      <c r="R13" s="62"/>
      <c r="S13" s="48"/>
      <c r="T13" s="56">
        <v>-1</v>
      </c>
      <c r="U13" s="57"/>
      <c r="V13" s="54"/>
      <c r="X13" s="13"/>
    </row>
    <row r="14" spans="1:24" ht="16.5" customHeight="1">
      <c r="A14" s="150" t="s">
        <v>170</v>
      </c>
      <c r="B14" s="151"/>
      <c r="C14" s="17"/>
      <c r="D14" s="6">
        <v>-1</v>
      </c>
      <c r="E14" s="51"/>
      <c r="F14" s="52"/>
      <c r="G14" s="29">
        <v>930</v>
      </c>
      <c r="H14" s="30">
        <v>-1</v>
      </c>
      <c r="I14" s="100">
        <f>-G14</f>
        <v>-930</v>
      </c>
      <c r="J14" s="24">
        <f>G14*12</f>
        <v>11160</v>
      </c>
      <c r="K14" s="93"/>
      <c r="L14" s="53">
        <v>-1</v>
      </c>
      <c r="M14" s="53"/>
      <c r="N14" s="21"/>
      <c r="O14" s="60"/>
      <c r="P14" s="55"/>
      <c r="Q14" s="55"/>
      <c r="R14" s="62"/>
      <c r="S14" s="48"/>
      <c r="T14" s="56">
        <v>-1</v>
      </c>
      <c r="U14" s="57"/>
      <c r="V14" s="54"/>
      <c r="X14" s="13"/>
    </row>
    <row r="15" spans="1:24" ht="16.5" customHeight="1">
      <c r="A15" s="150" t="s">
        <v>132</v>
      </c>
      <c r="B15" s="151"/>
      <c r="C15" s="17"/>
      <c r="D15" s="6">
        <v>-1</v>
      </c>
      <c r="E15" s="51"/>
      <c r="F15" s="52"/>
      <c r="G15" s="29"/>
      <c r="H15" s="28"/>
      <c r="I15" s="100"/>
      <c r="J15" s="21"/>
      <c r="K15" s="93"/>
      <c r="L15" s="53">
        <v>-1</v>
      </c>
      <c r="M15" s="53"/>
      <c r="N15" s="21"/>
      <c r="O15" s="60"/>
      <c r="P15" s="55"/>
      <c r="Q15" s="55"/>
      <c r="R15" s="62"/>
      <c r="S15" s="48"/>
      <c r="T15" s="56">
        <v>-1</v>
      </c>
      <c r="U15" s="57"/>
      <c r="V15" s="54"/>
      <c r="X15" s="13"/>
    </row>
    <row r="16" spans="1:24" ht="16.5" customHeight="1">
      <c r="A16" s="150" t="s">
        <v>152</v>
      </c>
      <c r="B16" s="151"/>
      <c r="C16" s="18">
        <v>862413</v>
      </c>
      <c r="D16" s="12">
        <v>-1</v>
      </c>
      <c r="E16" s="58">
        <f>-C16</f>
        <v>-862413</v>
      </c>
      <c r="F16" s="59">
        <f>C16*12</f>
        <v>10348956</v>
      </c>
      <c r="G16" s="31">
        <v>7468</v>
      </c>
      <c r="H16" s="30"/>
      <c r="I16" s="100">
        <f>-G16</f>
        <v>-7468</v>
      </c>
      <c r="J16" s="24">
        <f>G16*12</f>
        <v>89616</v>
      </c>
      <c r="K16" s="68">
        <v>19791</v>
      </c>
      <c r="L16" s="93"/>
      <c r="M16" s="93">
        <f>-K16</f>
        <v>-19791</v>
      </c>
      <c r="N16" s="24">
        <f>K16*12</f>
        <v>237492</v>
      </c>
      <c r="O16" s="60">
        <v>50337</v>
      </c>
      <c r="P16" s="61"/>
      <c r="Q16" s="61">
        <f>-O16</f>
        <v>-50337</v>
      </c>
      <c r="R16" s="62">
        <f>O16*12</f>
        <v>604044</v>
      </c>
      <c r="S16" s="48"/>
      <c r="T16" s="56">
        <v>-1</v>
      </c>
      <c r="U16" s="57"/>
      <c r="V16" s="54"/>
      <c r="X16" s="13"/>
    </row>
    <row r="17" spans="1:24" ht="16.5" customHeight="1">
      <c r="A17" s="150">
        <v>1000</v>
      </c>
      <c r="B17" s="151"/>
      <c r="C17" s="17"/>
      <c r="D17" s="6">
        <v>-1</v>
      </c>
      <c r="E17" s="51"/>
      <c r="F17" s="52"/>
      <c r="G17" s="31">
        <v>800</v>
      </c>
      <c r="H17" s="30"/>
      <c r="I17" s="100">
        <f>-G17</f>
        <v>-800</v>
      </c>
      <c r="J17" s="24">
        <f>G17*12</f>
        <v>9600</v>
      </c>
      <c r="K17" s="68"/>
      <c r="L17" s="53"/>
      <c r="M17" s="53"/>
      <c r="N17" s="21"/>
      <c r="O17" s="63"/>
      <c r="P17" s="61"/>
      <c r="Q17" s="61">
        <f>-O17</f>
        <v>0</v>
      </c>
      <c r="R17" s="62">
        <f>O17*12</f>
        <v>0</v>
      </c>
      <c r="S17" s="48"/>
      <c r="T17" s="56">
        <v>-1</v>
      </c>
      <c r="U17" s="57"/>
      <c r="V17" s="54"/>
      <c r="X17" s="13"/>
    </row>
    <row r="18" spans="1:24" ht="16.5" customHeight="1">
      <c r="A18" s="150">
        <v>2000</v>
      </c>
      <c r="B18" s="151"/>
      <c r="C18" s="17"/>
      <c r="D18" s="6">
        <v>-1</v>
      </c>
      <c r="E18" s="51"/>
      <c r="F18" s="52"/>
      <c r="G18" s="32"/>
      <c r="H18" s="30"/>
      <c r="I18" s="100">
        <f>-G18</f>
        <v>0</v>
      </c>
      <c r="J18" s="24">
        <f>G18*12</f>
        <v>0</v>
      </c>
      <c r="K18" s="68">
        <v>41213</v>
      </c>
      <c r="L18" s="93"/>
      <c r="M18" s="93">
        <f>-K18</f>
        <v>-41213</v>
      </c>
      <c r="N18" s="24">
        <f>K18*12</f>
        <v>494556</v>
      </c>
      <c r="O18" s="63">
        <v>2523</v>
      </c>
      <c r="P18" s="61"/>
      <c r="Q18" s="61">
        <f>-O18</f>
        <v>-2523</v>
      </c>
      <c r="R18" s="62">
        <f>O18*12</f>
        <v>30276</v>
      </c>
      <c r="S18" s="48"/>
      <c r="T18" s="56">
        <v>-1</v>
      </c>
      <c r="U18" s="57"/>
      <c r="V18" s="54"/>
      <c r="X18" s="13"/>
    </row>
    <row r="19" spans="1:24" ht="16.5" customHeight="1">
      <c r="A19" s="150" t="s">
        <v>209</v>
      </c>
      <c r="B19" s="151"/>
      <c r="C19" s="17"/>
      <c r="D19" s="6"/>
      <c r="E19" s="51"/>
      <c r="F19" s="52"/>
      <c r="G19" s="32"/>
      <c r="H19" s="30"/>
      <c r="I19" s="100"/>
      <c r="J19" s="24"/>
      <c r="K19" s="68">
        <v>85312</v>
      </c>
      <c r="L19" s="93"/>
      <c r="M19" s="93">
        <f>-K19</f>
        <v>-85312</v>
      </c>
      <c r="N19" s="24">
        <f>K19*12</f>
        <v>1023744</v>
      </c>
      <c r="O19" s="63"/>
      <c r="P19" s="102"/>
      <c r="Q19" s="102"/>
      <c r="R19" s="62"/>
      <c r="S19" s="48"/>
      <c r="T19" s="56"/>
      <c r="U19" s="57"/>
      <c r="V19" s="54"/>
      <c r="X19" s="13"/>
    </row>
    <row r="20" spans="1:24" ht="16.5" customHeight="1">
      <c r="A20" s="150">
        <v>3000</v>
      </c>
      <c r="B20" s="151"/>
      <c r="C20" s="17"/>
      <c r="D20" s="6">
        <v>-1</v>
      </c>
      <c r="E20" s="51"/>
      <c r="F20" s="52"/>
      <c r="G20" s="32">
        <v>279</v>
      </c>
      <c r="H20" s="30"/>
      <c r="I20" s="100">
        <f>-G20</f>
        <v>-279</v>
      </c>
      <c r="J20" s="24">
        <f>G20*12</f>
        <v>3348</v>
      </c>
      <c r="K20" s="68"/>
      <c r="L20" s="53">
        <v>-1</v>
      </c>
      <c r="M20" s="53"/>
      <c r="N20" s="21"/>
      <c r="O20" s="60">
        <v>1721</v>
      </c>
      <c r="P20" s="55"/>
      <c r="Q20" s="102">
        <f>-O20</f>
        <v>-1721</v>
      </c>
      <c r="R20" s="62">
        <f>O20*12</f>
        <v>20652</v>
      </c>
      <c r="S20" s="48"/>
      <c r="T20" s="56">
        <v>-1</v>
      </c>
      <c r="U20" s="57"/>
      <c r="V20" s="54"/>
      <c r="X20" s="13"/>
    </row>
    <row r="21" spans="1:24" ht="16.5">
      <c r="A21" s="150">
        <v>4000</v>
      </c>
      <c r="B21" s="151"/>
      <c r="C21" s="17"/>
      <c r="D21" s="6">
        <v>-1</v>
      </c>
      <c r="E21" s="51"/>
      <c r="F21" s="52"/>
      <c r="G21" s="29">
        <v>1420237</v>
      </c>
      <c r="H21" s="186"/>
      <c r="I21" s="100">
        <f>-G21</f>
        <v>-1420237</v>
      </c>
      <c r="J21" s="24">
        <f>G21*12</f>
        <v>17042844</v>
      </c>
      <c r="K21" s="68">
        <v>710848</v>
      </c>
      <c r="L21" s="187"/>
      <c r="M21" s="93">
        <f>-K21</f>
        <v>-710848</v>
      </c>
      <c r="N21" s="24">
        <f>K21*12</f>
        <v>8530176</v>
      </c>
      <c r="O21" s="60">
        <v>11311</v>
      </c>
      <c r="P21" s="61"/>
      <c r="Q21" s="61">
        <f>-O21</f>
        <v>-11311</v>
      </c>
      <c r="R21" s="62">
        <f>O21*12</f>
        <v>135732</v>
      </c>
      <c r="S21" s="48"/>
      <c r="T21" s="56"/>
      <c r="U21" s="57"/>
      <c r="V21" s="54"/>
      <c r="X21" s="13"/>
    </row>
    <row r="22" spans="1:24" ht="16.5">
      <c r="A22" s="150" t="s">
        <v>22</v>
      </c>
      <c r="B22" s="151"/>
      <c r="C22" s="17"/>
      <c r="D22" s="6">
        <v>-1</v>
      </c>
      <c r="E22" s="51"/>
      <c r="F22" s="52"/>
      <c r="G22" s="29"/>
      <c r="H22" s="186"/>
      <c r="I22" s="100">
        <f>-G22</f>
        <v>0</v>
      </c>
      <c r="J22" s="24">
        <f>G22*12</f>
        <v>0</v>
      </c>
      <c r="K22" s="68"/>
      <c r="L22" s="187"/>
      <c r="M22" s="53"/>
      <c r="N22" s="54"/>
      <c r="O22" s="60"/>
      <c r="P22" s="237"/>
      <c r="Q22" s="61"/>
      <c r="R22" s="24"/>
      <c r="S22" s="48"/>
      <c r="T22" s="56">
        <v>-1</v>
      </c>
      <c r="U22" s="56"/>
      <c r="V22" s="21"/>
      <c r="X22" s="13"/>
    </row>
    <row r="23" spans="1:24" ht="16.5">
      <c r="A23" s="201">
        <v>5000</v>
      </c>
      <c r="B23" s="10" t="s">
        <v>128</v>
      </c>
      <c r="C23" s="17"/>
      <c r="D23" s="6"/>
      <c r="E23" s="51"/>
      <c r="F23" s="52"/>
      <c r="G23" s="167"/>
      <c r="H23" s="186"/>
      <c r="I23" s="194"/>
      <c r="J23" s="188"/>
      <c r="K23" s="191"/>
      <c r="L23" s="187"/>
      <c r="M23" s="244"/>
      <c r="N23" s="247"/>
      <c r="O23" s="238">
        <v>23394</v>
      </c>
      <c r="P23" s="237"/>
      <c r="Q23" s="241">
        <f>-O23</f>
        <v>-23394</v>
      </c>
      <c r="R23" s="234">
        <f>O23*12</f>
        <v>280728</v>
      </c>
      <c r="S23" s="228">
        <v>660259</v>
      </c>
      <c r="T23" s="64"/>
      <c r="U23" s="231">
        <f>-S23</f>
        <v>-660259</v>
      </c>
      <c r="V23" s="234">
        <f>S23*12</f>
        <v>7923108</v>
      </c>
      <c r="X23" s="13"/>
    </row>
    <row r="24" spans="1:24" ht="16.5" customHeight="1">
      <c r="A24" s="202"/>
      <c r="B24" s="10" t="s">
        <v>129</v>
      </c>
      <c r="C24" s="17"/>
      <c r="D24" s="6"/>
      <c r="E24" s="51"/>
      <c r="F24" s="52"/>
      <c r="G24" s="168"/>
      <c r="H24" s="28"/>
      <c r="I24" s="195"/>
      <c r="J24" s="189"/>
      <c r="K24" s="192"/>
      <c r="L24" s="53"/>
      <c r="M24" s="245"/>
      <c r="N24" s="248"/>
      <c r="O24" s="239"/>
      <c r="P24" s="237"/>
      <c r="Q24" s="242"/>
      <c r="R24" s="235"/>
      <c r="S24" s="229"/>
      <c r="T24" s="64">
        <v>-1</v>
      </c>
      <c r="U24" s="232"/>
      <c r="V24" s="235"/>
      <c r="X24" s="13"/>
    </row>
    <row r="25" spans="1:24" ht="16.5" customHeight="1">
      <c r="A25" s="203"/>
      <c r="B25" s="10" t="s">
        <v>130</v>
      </c>
      <c r="C25" s="17"/>
      <c r="D25" s="6"/>
      <c r="E25" s="51"/>
      <c r="F25" s="52"/>
      <c r="G25" s="169"/>
      <c r="H25" s="28"/>
      <c r="I25" s="196"/>
      <c r="J25" s="190"/>
      <c r="K25" s="193"/>
      <c r="L25" s="53"/>
      <c r="M25" s="246"/>
      <c r="N25" s="249"/>
      <c r="O25" s="240"/>
      <c r="P25" s="61"/>
      <c r="Q25" s="243"/>
      <c r="R25" s="236"/>
      <c r="S25" s="230"/>
      <c r="T25" s="64">
        <v>-1</v>
      </c>
      <c r="U25" s="233"/>
      <c r="V25" s="236"/>
      <c r="X25" s="13"/>
    </row>
    <row r="26" spans="1:24" ht="16.5" customHeight="1">
      <c r="A26" s="150">
        <v>5200</v>
      </c>
      <c r="B26" s="151"/>
      <c r="C26" s="17"/>
      <c r="D26" s="6"/>
      <c r="E26" s="51"/>
      <c r="F26" s="52"/>
      <c r="G26" s="32">
        <v>46346</v>
      </c>
      <c r="H26" s="30">
        <v>-1</v>
      </c>
      <c r="I26" s="100">
        <f>-G26</f>
        <v>-46346</v>
      </c>
      <c r="J26" s="24">
        <f>G26*12</f>
        <v>556152</v>
      </c>
      <c r="K26" s="68"/>
      <c r="L26" s="53"/>
      <c r="M26" s="53"/>
      <c r="N26" s="54"/>
      <c r="O26" s="60">
        <v>52480</v>
      </c>
      <c r="P26" s="61"/>
      <c r="Q26" s="61">
        <f>-O26</f>
        <v>-52480</v>
      </c>
      <c r="R26" s="24">
        <f>O26*12</f>
        <v>629760</v>
      </c>
      <c r="S26" s="48"/>
      <c r="T26" s="56">
        <v>-1</v>
      </c>
      <c r="U26" s="57"/>
      <c r="V26" s="54"/>
      <c r="X26" s="13"/>
    </row>
    <row r="27" spans="1:24" ht="16.5" customHeight="1">
      <c r="A27" s="150">
        <v>5400</v>
      </c>
      <c r="B27" s="151"/>
      <c r="C27" s="17"/>
      <c r="D27" s="6">
        <v>-1</v>
      </c>
      <c r="E27" s="51"/>
      <c r="F27" s="52"/>
      <c r="G27" s="29">
        <v>571667</v>
      </c>
      <c r="H27" s="28"/>
      <c r="I27" s="100">
        <f>-G27</f>
        <v>-571667</v>
      </c>
      <c r="J27" s="24">
        <f>G27*12</f>
        <v>6860004</v>
      </c>
      <c r="K27" s="68"/>
      <c r="L27" s="53"/>
      <c r="M27" s="53"/>
      <c r="N27" s="54"/>
      <c r="O27" s="63"/>
      <c r="P27" s="55"/>
      <c r="Q27" s="55"/>
      <c r="R27" s="24"/>
      <c r="S27" s="48"/>
      <c r="T27" s="56">
        <v>-1</v>
      </c>
      <c r="U27" s="57"/>
      <c r="V27" s="54"/>
      <c r="X27" s="13"/>
    </row>
    <row r="28" spans="1:24" ht="16.5" customHeight="1">
      <c r="A28" s="150">
        <v>5500</v>
      </c>
      <c r="B28" s="155"/>
      <c r="C28" s="17"/>
      <c r="D28" s="6"/>
      <c r="E28" s="51"/>
      <c r="F28" s="52"/>
      <c r="G28" s="29">
        <v>1455</v>
      </c>
      <c r="H28" s="30"/>
      <c r="I28" s="100">
        <f>-G28</f>
        <v>-1455</v>
      </c>
      <c r="J28" s="24">
        <f>G28*12</f>
        <v>17460</v>
      </c>
      <c r="K28" s="68"/>
      <c r="L28" s="53"/>
      <c r="M28" s="53"/>
      <c r="N28" s="54"/>
      <c r="O28" s="63">
        <v>12305</v>
      </c>
      <c r="P28" s="61"/>
      <c r="Q28" s="61">
        <f>-O28</f>
        <v>-12305</v>
      </c>
      <c r="R28" s="24">
        <f>O28*12</f>
        <v>147660</v>
      </c>
      <c r="S28" s="48"/>
      <c r="T28" s="56"/>
      <c r="U28" s="57"/>
      <c r="V28" s="54"/>
      <c r="X28" s="13"/>
    </row>
    <row r="29" spans="1:24" ht="16.5" customHeight="1">
      <c r="A29" s="150">
        <v>5700</v>
      </c>
      <c r="B29" s="151"/>
      <c r="C29" s="19"/>
      <c r="D29" s="6">
        <v>-1</v>
      </c>
      <c r="E29" s="51"/>
      <c r="F29" s="52"/>
      <c r="G29" s="32"/>
      <c r="H29" s="28"/>
      <c r="I29" s="100"/>
      <c r="J29" s="21"/>
      <c r="K29" s="68"/>
      <c r="L29" s="53"/>
      <c r="M29" s="53"/>
      <c r="N29" s="54"/>
      <c r="O29" s="63"/>
      <c r="P29" s="55">
        <f>O29*12</f>
        <v>0</v>
      </c>
      <c r="Q29" s="55"/>
      <c r="R29" s="24"/>
      <c r="S29" s="48"/>
      <c r="T29" s="56">
        <v>-1</v>
      </c>
      <c r="U29" s="57"/>
      <c r="V29" s="54"/>
      <c r="X29" s="13"/>
    </row>
    <row r="30" spans="1:24" ht="16.5" customHeight="1">
      <c r="A30" s="150">
        <v>5800</v>
      </c>
      <c r="B30" s="151"/>
      <c r="C30" s="19"/>
      <c r="D30" s="6">
        <v>-1</v>
      </c>
      <c r="E30" s="51"/>
      <c r="F30" s="52"/>
      <c r="G30" s="32">
        <v>706</v>
      </c>
      <c r="H30" s="28"/>
      <c r="I30" s="100">
        <f>-G30</f>
        <v>-706</v>
      </c>
      <c r="J30" s="24">
        <f>G30*12</f>
        <v>8472</v>
      </c>
      <c r="K30" s="68"/>
      <c r="L30" s="53">
        <v>-1</v>
      </c>
      <c r="M30" s="53"/>
      <c r="N30" s="54"/>
      <c r="O30" s="63">
        <v>18177</v>
      </c>
      <c r="P30" s="61">
        <f>O30*12</f>
        <v>218124</v>
      </c>
      <c r="Q30" s="61">
        <f>-O30</f>
        <v>-18177</v>
      </c>
      <c r="R30" s="24">
        <f>O30*12</f>
        <v>218124</v>
      </c>
      <c r="S30" s="48"/>
      <c r="T30" s="56">
        <v>-1</v>
      </c>
      <c r="U30" s="57"/>
      <c r="V30" s="54"/>
      <c r="X30" s="13"/>
    </row>
    <row r="31" spans="1:24" ht="16.5" customHeight="1">
      <c r="A31" s="150" t="s">
        <v>212</v>
      </c>
      <c r="B31" s="151"/>
      <c r="C31" s="19"/>
      <c r="D31" s="6">
        <v>-1</v>
      </c>
      <c r="E31" s="51"/>
      <c r="F31" s="52"/>
      <c r="G31" s="29">
        <v>105724</v>
      </c>
      <c r="H31" s="30"/>
      <c r="I31" s="100">
        <f>-G31</f>
        <v>-105724</v>
      </c>
      <c r="J31" s="24">
        <f>G31*12</f>
        <v>1268688</v>
      </c>
      <c r="K31" s="68"/>
      <c r="L31" s="53">
        <v>-1</v>
      </c>
      <c r="M31" s="53"/>
      <c r="N31" s="54"/>
      <c r="O31" s="63">
        <v>203225</v>
      </c>
      <c r="P31" s="61"/>
      <c r="Q31" s="61">
        <f>-O31</f>
        <v>-203225</v>
      </c>
      <c r="R31" s="24">
        <f>O31*12</f>
        <v>2438700</v>
      </c>
      <c r="S31" s="48"/>
      <c r="T31" s="56">
        <v>-1</v>
      </c>
      <c r="U31" s="57"/>
      <c r="V31" s="54"/>
      <c r="X31" s="13"/>
    </row>
    <row r="32" spans="1:24" ht="16.5" customHeight="1">
      <c r="A32" s="150">
        <v>6000</v>
      </c>
      <c r="B32" s="163"/>
      <c r="C32" s="19"/>
      <c r="D32" s="6">
        <v>-1</v>
      </c>
      <c r="E32" s="51"/>
      <c r="F32" s="52"/>
      <c r="G32" s="29">
        <v>55883</v>
      </c>
      <c r="H32" s="30"/>
      <c r="I32" s="100">
        <f>-G32</f>
        <v>-55883</v>
      </c>
      <c r="J32" s="24">
        <f>G32*12</f>
        <v>670596</v>
      </c>
      <c r="K32" s="68"/>
      <c r="L32" s="53"/>
      <c r="M32" s="53"/>
      <c r="N32" s="54"/>
      <c r="O32" s="60">
        <v>643961</v>
      </c>
      <c r="P32" s="61"/>
      <c r="Q32" s="61">
        <f>-O32</f>
        <v>-643961</v>
      </c>
      <c r="R32" s="24">
        <f>O32*12</f>
        <v>7727532</v>
      </c>
      <c r="S32" s="48"/>
      <c r="T32" s="56">
        <v>-1</v>
      </c>
      <c r="U32" s="57"/>
      <c r="V32" s="54"/>
      <c r="X32" s="13"/>
    </row>
    <row r="33" spans="1:24" ht="16.5" customHeight="1">
      <c r="A33" s="150" t="s">
        <v>21</v>
      </c>
      <c r="B33" s="151"/>
      <c r="C33" s="19"/>
      <c r="D33" s="6">
        <v>-1</v>
      </c>
      <c r="E33" s="51"/>
      <c r="F33" s="52"/>
      <c r="G33" s="29"/>
      <c r="H33" s="28"/>
      <c r="I33" s="100"/>
      <c r="J33" s="24"/>
      <c r="K33" s="68"/>
      <c r="L33" s="53"/>
      <c r="M33" s="53"/>
      <c r="N33" s="54"/>
      <c r="O33" s="60">
        <v>7285</v>
      </c>
      <c r="P33" s="61"/>
      <c r="Q33" s="61">
        <f>-O33</f>
        <v>-7285</v>
      </c>
      <c r="R33" s="24">
        <f>O33*12</f>
        <v>87420</v>
      </c>
      <c r="S33" s="48"/>
      <c r="T33" s="56">
        <v>-1</v>
      </c>
      <c r="U33" s="57"/>
      <c r="V33" s="54"/>
      <c r="X33" s="13"/>
    </row>
    <row r="34" spans="1:24" ht="16.5" customHeight="1">
      <c r="A34" s="150">
        <v>6100</v>
      </c>
      <c r="B34" s="151"/>
      <c r="C34" s="19"/>
      <c r="D34" s="6">
        <v>-1</v>
      </c>
      <c r="E34" s="51"/>
      <c r="F34" s="52"/>
      <c r="G34" s="32">
        <v>4432</v>
      </c>
      <c r="H34" s="28"/>
      <c r="I34" s="100">
        <f>-G34</f>
        <v>-4432</v>
      </c>
      <c r="J34" s="24">
        <f>G34*12</f>
        <v>53184</v>
      </c>
      <c r="K34" s="68"/>
      <c r="L34" s="93">
        <v>-1</v>
      </c>
      <c r="M34" s="93">
        <f>-K34</f>
        <v>0</v>
      </c>
      <c r="N34" s="62">
        <f>K34*12</f>
        <v>0</v>
      </c>
      <c r="O34" s="63">
        <v>10833</v>
      </c>
      <c r="P34" s="61"/>
      <c r="Q34" s="61">
        <f>-O34</f>
        <v>-10833</v>
      </c>
      <c r="R34" s="24">
        <f>O34*12</f>
        <v>129996</v>
      </c>
      <c r="S34" s="48"/>
      <c r="T34" s="56">
        <v>-1</v>
      </c>
      <c r="U34" s="57"/>
      <c r="V34" s="54"/>
      <c r="X34" s="13"/>
    </row>
    <row r="35" spans="1:24" ht="16.5" customHeight="1">
      <c r="A35" s="150">
        <v>6200</v>
      </c>
      <c r="B35" s="151"/>
      <c r="C35" s="19"/>
      <c r="D35" s="6">
        <v>-1</v>
      </c>
      <c r="E35" s="51"/>
      <c r="F35" s="52"/>
      <c r="G35" s="32"/>
      <c r="H35" s="28"/>
      <c r="I35" s="100"/>
      <c r="J35" s="21"/>
      <c r="K35" s="68"/>
      <c r="L35" s="93"/>
      <c r="M35" s="93">
        <f>-K35</f>
        <v>0</v>
      </c>
      <c r="N35" s="62">
        <f>K35*12</f>
        <v>0</v>
      </c>
      <c r="O35" s="60"/>
      <c r="P35" s="55"/>
      <c r="Q35" s="55"/>
      <c r="R35" s="24"/>
      <c r="S35" s="48"/>
      <c r="T35" s="56">
        <v>-1</v>
      </c>
      <c r="U35" s="57"/>
      <c r="V35" s="54"/>
      <c r="X35" s="13"/>
    </row>
    <row r="36" spans="1:24" ht="16.5" customHeight="1">
      <c r="A36" s="150">
        <v>6300</v>
      </c>
      <c r="B36" s="151"/>
      <c r="C36" s="19"/>
      <c r="D36" s="6">
        <v>-1</v>
      </c>
      <c r="E36" s="51"/>
      <c r="F36" s="52"/>
      <c r="G36" s="32">
        <v>5134</v>
      </c>
      <c r="H36" s="30"/>
      <c r="I36" s="100">
        <f>-G36</f>
        <v>-5134</v>
      </c>
      <c r="J36" s="24">
        <f>G36*12</f>
        <v>61608</v>
      </c>
      <c r="K36" s="68"/>
      <c r="L36" s="53"/>
      <c r="M36" s="53"/>
      <c r="N36" s="54"/>
      <c r="O36" s="60">
        <v>3325</v>
      </c>
      <c r="P36" s="61"/>
      <c r="Q36" s="61">
        <f aca="true" t="shared" si="0" ref="Q36:Q46">-O36</f>
        <v>-3325</v>
      </c>
      <c r="R36" s="24">
        <f aca="true" t="shared" si="1" ref="R36:R46">O36*12</f>
        <v>39900</v>
      </c>
      <c r="S36" s="48"/>
      <c r="T36" s="56"/>
      <c r="U36" s="57"/>
      <c r="V36" s="54"/>
      <c r="X36" s="13"/>
    </row>
    <row r="37" spans="1:24" ht="16.5" customHeight="1">
      <c r="A37" s="150">
        <v>6600</v>
      </c>
      <c r="B37" s="151"/>
      <c r="C37" s="19"/>
      <c r="D37" s="6">
        <v>-1</v>
      </c>
      <c r="E37" s="51"/>
      <c r="F37" s="52"/>
      <c r="G37" s="32">
        <v>562</v>
      </c>
      <c r="H37" s="28"/>
      <c r="I37" s="100">
        <f>-G37</f>
        <v>-562</v>
      </c>
      <c r="J37" s="24">
        <f>G37*12</f>
        <v>6744</v>
      </c>
      <c r="K37" s="68"/>
      <c r="L37" s="53"/>
      <c r="M37" s="53"/>
      <c r="N37" s="54"/>
      <c r="O37" s="60">
        <v>45567</v>
      </c>
      <c r="P37" s="61"/>
      <c r="Q37" s="61">
        <f t="shared" si="0"/>
        <v>-45567</v>
      </c>
      <c r="R37" s="24">
        <f t="shared" si="1"/>
        <v>546804</v>
      </c>
      <c r="S37" s="48"/>
      <c r="T37" s="56">
        <v>-1</v>
      </c>
      <c r="U37" s="57"/>
      <c r="V37" s="54"/>
      <c r="X37" s="13"/>
    </row>
    <row r="38" spans="1:24" ht="16.5" customHeight="1">
      <c r="A38" s="150">
        <v>6700</v>
      </c>
      <c r="B38" s="151"/>
      <c r="C38" s="19"/>
      <c r="D38" s="6">
        <v>-1</v>
      </c>
      <c r="E38" s="51"/>
      <c r="F38" s="52"/>
      <c r="G38" s="32">
        <v>1172</v>
      </c>
      <c r="H38" s="30"/>
      <c r="I38" s="100">
        <f>-G38</f>
        <v>-1172</v>
      </c>
      <c r="J38" s="24">
        <f>G38*12</f>
        <v>14064</v>
      </c>
      <c r="K38" s="68">
        <v>4063</v>
      </c>
      <c r="L38" s="93">
        <v>-1</v>
      </c>
      <c r="M38" s="93">
        <f aca="true" t="shared" si="2" ref="M38:M43">-K38</f>
        <v>-4063</v>
      </c>
      <c r="N38" s="62">
        <f aca="true" t="shared" si="3" ref="N38:N43">K38*12</f>
        <v>48756</v>
      </c>
      <c r="O38" s="63"/>
      <c r="P38" s="55"/>
      <c r="Q38" s="102">
        <f t="shared" si="0"/>
        <v>0</v>
      </c>
      <c r="R38" s="24">
        <f t="shared" si="1"/>
        <v>0</v>
      </c>
      <c r="S38" s="48"/>
      <c r="T38" s="56">
        <v>-1</v>
      </c>
      <c r="U38" s="57"/>
      <c r="V38" s="54"/>
      <c r="X38" s="13"/>
    </row>
    <row r="39" spans="1:24" ht="16.5" customHeight="1">
      <c r="A39" s="150">
        <v>6800</v>
      </c>
      <c r="B39" s="151"/>
      <c r="C39" s="19"/>
      <c r="D39" s="6">
        <v>-1</v>
      </c>
      <c r="E39" s="51"/>
      <c r="F39" s="52"/>
      <c r="G39" s="32">
        <v>20937</v>
      </c>
      <c r="H39" s="30"/>
      <c r="I39" s="100">
        <f>-G39</f>
        <v>-20937</v>
      </c>
      <c r="J39" s="24">
        <f>G39*12</f>
        <v>251244</v>
      </c>
      <c r="K39" s="68">
        <v>26978</v>
      </c>
      <c r="L39" s="93">
        <v>-1</v>
      </c>
      <c r="M39" s="93">
        <f t="shared" si="2"/>
        <v>-26978</v>
      </c>
      <c r="N39" s="62">
        <f t="shared" si="3"/>
        <v>323736</v>
      </c>
      <c r="O39" s="63"/>
      <c r="P39" s="55"/>
      <c r="Q39" s="102">
        <f t="shared" si="0"/>
        <v>0</v>
      </c>
      <c r="R39" s="24">
        <f t="shared" si="1"/>
        <v>0</v>
      </c>
      <c r="S39" s="48"/>
      <c r="T39" s="56">
        <v>-1</v>
      </c>
      <c r="U39" s="57"/>
      <c r="V39" s="54"/>
      <c r="X39" s="13"/>
    </row>
    <row r="40" spans="1:24" ht="16.5" customHeight="1">
      <c r="A40" s="150">
        <v>6900</v>
      </c>
      <c r="B40" s="155"/>
      <c r="C40" s="19"/>
      <c r="D40" s="6"/>
      <c r="E40" s="51"/>
      <c r="F40" s="52"/>
      <c r="G40" s="32">
        <v>562</v>
      </c>
      <c r="H40" s="30"/>
      <c r="I40" s="100">
        <f>-G40</f>
        <v>-562</v>
      </c>
      <c r="J40" s="24">
        <f>G40*12</f>
        <v>6744</v>
      </c>
      <c r="K40" s="68"/>
      <c r="L40" s="93"/>
      <c r="M40" s="93">
        <f t="shared" si="2"/>
        <v>0</v>
      </c>
      <c r="N40" s="62">
        <f t="shared" si="3"/>
        <v>0</v>
      </c>
      <c r="O40" s="63"/>
      <c r="P40" s="55"/>
      <c r="Q40" s="102">
        <f t="shared" si="0"/>
        <v>0</v>
      </c>
      <c r="R40" s="24">
        <f t="shared" si="1"/>
        <v>0</v>
      </c>
      <c r="S40" s="48"/>
      <c r="T40" s="56"/>
      <c r="U40" s="57"/>
      <c r="V40" s="54"/>
      <c r="X40" s="13"/>
    </row>
    <row r="41" spans="1:24" ht="16.5" customHeight="1">
      <c r="A41" s="150">
        <v>7000</v>
      </c>
      <c r="B41" s="151"/>
      <c r="C41" s="19"/>
      <c r="D41" s="6">
        <v>-1</v>
      </c>
      <c r="E41" s="51"/>
      <c r="F41" s="52"/>
      <c r="G41" s="32"/>
      <c r="H41" s="28"/>
      <c r="I41" s="100"/>
      <c r="J41" s="21"/>
      <c r="K41" s="68"/>
      <c r="L41" s="53"/>
      <c r="M41" s="93">
        <f t="shared" si="2"/>
        <v>0</v>
      </c>
      <c r="N41" s="62">
        <f t="shared" si="3"/>
        <v>0</v>
      </c>
      <c r="O41" s="63"/>
      <c r="P41" s="55"/>
      <c r="Q41" s="102">
        <f t="shared" si="0"/>
        <v>0</v>
      </c>
      <c r="R41" s="24">
        <f t="shared" si="1"/>
        <v>0</v>
      </c>
      <c r="S41" s="48"/>
      <c r="T41" s="56">
        <v>-1</v>
      </c>
      <c r="U41" s="57"/>
      <c r="V41" s="54"/>
      <c r="X41" s="13"/>
    </row>
    <row r="42" spans="1:24" ht="16.5" customHeight="1">
      <c r="A42" s="150">
        <v>7100</v>
      </c>
      <c r="B42" s="151"/>
      <c r="C42" s="19"/>
      <c r="D42" s="6">
        <v>-1</v>
      </c>
      <c r="E42" s="51"/>
      <c r="F42" s="52"/>
      <c r="G42" s="32">
        <v>1421</v>
      </c>
      <c r="H42" s="30"/>
      <c r="I42" s="100">
        <f>-G42</f>
        <v>-1421</v>
      </c>
      <c r="J42" s="24">
        <f>G42*12</f>
        <v>17052</v>
      </c>
      <c r="K42" s="68"/>
      <c r="L42" s="53"/>
      <c r="M42" s="93">
        <f t="shared" si="2"/>
        <v>0</v>
      </c>
      <c r="N42" s="62">
        <f t="shared" si="3"/>
        <v>0</v>
      </c>
      <c r="O42" s="63"/>
      <c r="P42" s="55"/>
      <c r="Q42" s="102">
        <f t="shared" si="0"/>
        <v>0</v>
      </c>
      <c r="R42" s="24">
        <f t="shared" si="1"/>
        <v>0</v>
      </c>
      <c r="S42" s="48"/>
      <c r="T42" s="56">
        <v>-1</v>
      </c>
      <c r="U42" s="57"/>
      <c r="V42" s="54"/>
      <c r="X42" s="13"/>
    </row>
    <row r="43" spans="1:24" ht="16.5" customHeight="1">
      <c r="A43" s="150">
        <v>7200</v>
      </c>
      <c r="B43" s="151"/>
      <c r="C43" s="19"/>
      <c r="D43" s="6">
        <v>-1</v>
      </c>
      <c r="E43" s="51"/>
      <c r="F43" s="52"/>
      <c r="G43" s="32">
        <v>2908</v>
      </c>
      <c r="H43" s="30"/>
      <c r="I43" s="100">
        <f>-G43</f>
        <v>-2908</v>
      </c>
      <c r="J43" s="24">
        <f>G43*12</f>
        <v>34896</v>
      </c>
      <c r="K43" s="68">
        <v>13021</v>
      </c>
      <c r="L43" s="53"/>
      <c r="M43" s="93">
        <f t="shared" si="2"/>
        <v>-13021</v>
      </c>
      <c r="N43" s="62">
        <f t="shared" si="3"/>
        <v>156252</v>
      </c>
      <c r="O43" s="60">
        <v>34518</v>
      </c>
      <c r="P43" s="61"/>
      <c r="Q43" s="61">
        <f t="shared" si="0"/>
        <v>-34518</v>
      </c>
      <c r="R43" s="24">
        <f t="shared" si="1"/>
        <v>414216</v>
      </c>
      <c r="S43" s="48"/>
      <c r="T43" s="56">
        <v>-1</v>
      </c>
      <c r="U43" s="57"/>
      <c r="V43" s="54"/>
      <c r="X43" s="13"/>
    </row>
    <row r="44" spans="1:24" ht="16.5" customHeight="1">
      <c r="A44" s="150" t="s">
        <v>150</v>
      </c>
      <c r="B44" s="151"/>
      <c r="C44" s="19"/>
      <c r="D44" s="6">
        <v>-1</v>
      </c>
      <c r="E44" s="51"/>
      <c r="F44" s="52"/>
      <c r="G44" s="32"/>
      <c r="H44" s="28"/>
      <c r="I44" s="100"/>
      <c r="J44" s="21"/>
      <c r="K44" s="68"/>
      <c r="L44" s="53"/>
      <c r="M44" s="53"/>
      <c r="N44" s="54"/>
      <c r="O44" s="60"/>
      <c r="P44" s="55"/>
      <c r="Q44" s="102">
        <f t="shared" si="0"/>
        <v>0</v>
      </c>
      <c r="R44" s="24">
        <f t="shared" si="1"/>
        <v>0</v>
      </c>
      <c r="S44" s="48"/>
      <c r="T44" s="56">
        <v>-1</v>
      </c>
      <c r="U44" s="57"/>
      <c r="V44" s="54"/>
      <c r="X44" s="13"/>
    </row>
    <row r="45" spans="1:24" ht="16.5" customHeight="1">
      <c r="A45" s="150">
        <v>7400</v>
      </c>
      <c r="B45" s="151"/>
      <c r="C45" s="19"/>
      <c r="D45" s="6"/>
      <c r="E45" s="51"/>
      <c r="F45" s="52"/>
      <c r="G45" s="32"/>
      <c r="H45" s="100"/>
      <c r="I45" s="100"/>
      <c r="J45" s="21"/>
      <c r="K45" s="68"/>
      <c r="L45" s="101"/>
      <c r="M45" s="101"/>
      <c r="N45" s="54"/>
      <c r="O45" s="60"/>
      <c r="P45" s="55"/>
      <c r="Q45" s="102">
        <f t="shared" si="0"/>
        <v>0</v>
      </c>
      <c r="R45" s="24">
        <f t="shared" si="1"/>
        <v>0</v>
      </c>
      <c r="S45" s="48"/>
      <c r="T45" s="56"/>
      <c r="U45" s="57"/>
      <c r="V45" s="54"/>
      <c r="X45" s="13"/>
    </row>
    <row r="46" spans="1:24" ht="16.5" customHeight="1">
      <c r="A46" s="150">
        <v>7500</v>
      </c>
      <c r="B46" s="151"/>
      <c r="C46" s="19"/>
      <c r="D46" s="6">
        <v>-1</v>
      </c>
      <c r="E46" s="51"/>
      <c r="F46" s="52"/>
      <c r="G46" s="32"/>
      <c r="H46" s="28"/>
      <c r="I46" s="100"/>
      <c r="J46" s="21"/>
      <c r="K46" s="68"/>
      <c r="L46" s="53"/>
      <c r="M46" s="53"/>
      <c r="N46" s="54"/>
      <c r="O46" s="60">
        <v>1458</v>
      </c>
      <c r="P46" s="55"/>
      <c r="Q46" s="102">
        <f t="shared" si="0"/>
        <v>-1458</v>
      </c>
      <c r="R46" s="24">
        <f t="shared" si="1"/>
        <v>17496</v>
      </c>
      <c r="S46" s="48"/>
      <c r="T46" s="56">
        <v>-1</v>
      </c>
      <c r="U46" s="57"/>
      <c r="V46" s="54"/>
      <c r="X46" s="13"/>
    </row>
    <row r="47" spans="1:24" ht="16.5" customHeight="1">
      <c r="A47" s="150" t="s">
        <v>24</v>
      </c>
      <c r="B47" s="151"/>
      <c r="C47" s="19"/>
      <c r="D47" s="6">
        <v>-1</v>
      </c>
      <c r="E47" s="51"/>
      <c r="F47" s="52"/>
      <c r="G47" s="32"/>
      <c r="H47" s="28"/>
      <c r="I47" s="100"/>
      <c r="J47" s="21"/>
      <c r="K47" s="68"/>
      <c r="L47" s="53"/>
      <c r="M47" s="53"/>
      <c r="N47" s="54"/>
      <c r="O47" s="60"/>
      <c r="P47" s="55"/>
      <c r="Q47" s="55"/>
      <c r="R47" s="24"/>
      <c r="S47" s="48"/>
      <c r="T47" s="56">
        <v>-1</v>
      </c>
      <c r="U47" s="57"/>
      <c r="V47" s="54"/>
      <c r="X47" s="13"/>
    </row>
    <row r="48" spans="1:24" ht="16.5" customHeight="1">
      <c r="A48" s="150">
        <v>770</v>
      </c>
      <c r="B48" s="155"/>
      <c r="C48" s="19"/>
      <c r="D48" s="6"/>
      <c r="E48" s="51"/>
      <c r="F48" s="52"/>
      <c r="G48" s="32">
        <v>438</v>
      </c>
      <c r="H48" s="30"/>
      <c r="I48" s="100">
        <f>-G48</f>
        <v>-438</v>
      </c>
      <c r="J48" s="24">
        <f>G48*12</f>
        <v>5256</v>
      </c>
      <c r="K48" s="68"/>
      <c r="L48" s="101"/>
      <c r="M48" s="101"/>
      <c r="N48" s="54"/>
      <c r="O48" s="60"/>
      <c r="P48" s="55"/>
      <c r="Q48" s="55"/>
      <c r="R48" s="24"/>
      <c r="S48" s="48"/>
      <c r="T48" s="56"/>
      <c r="U48" s="57"/>
      <c r="V48" s="54"/>
      <c r="X48" s="13"/>
    </row>
    <row r="49" spans="1:24" ht="16.5" customHeight="1">
      <c r="A49" s="150">
        <v>7900</v>
      </c>
      <c r="B49" s="151"/>
      <c r="C49" s="19"/>
      <c r="D49" s="6">
        <v>-1</v>
      </c>
      <c r="E49" s="51"/>
      <c r="F49" s="52"/>
      <c r="G49" s="32">
        <v>1848</v>
      </c>
      <c r="H49" s="30"/>
      <c r="I49" s="100">
        <f>-G49</f>
        <v>-1848</v>
      </c>
      <c r="J49" s="24">
        <f>G49*12</f>
        <v>22176</v>
      </c>
      <c r="K49" s="68"/>
      <c r="L49" s="93">
        <v>-1</v>
      </c>
      <c r="M49" s="93">
        <f>-K49</f>
        <v>0</v>
      </c>
      <c r="N49" s="62">
        <f>K49*12</f>
        <v>0</v>
      </c>
      <c r="O49" s="60">
        <v>2962</v>
      </c>
      <c r="P49" s="61"/>
      <c r="Q49" s="61">
        <f>-O49</f>
        <v>-2962</v>
      </c>
      <c r="R49" s="24">
        <f>O49*12</f>
        <v>35544</v>
      </c>
      <c r="S49" s="48"/>
      <c r="T49" s="56">
        <v>-1</v>
      </c>
      <c r="U49" s="57"/>
      <c r="V49" s="54"/>
      <c r="X49" s="13"/>
    </row>
    <row r="50" spans="1:24" ht="16.5" customHeight="1">
      <c r="A50" s="150" t="s">
        <v>25</v>
      </c>
      <c r="B50" s="164"/>
      <c r="C50" s="19"/>
      <c r="D50" s="6">
        <v>-1</v>
      </c>
      <c r="E50" s="51"/>
      <c r="F50" s="52"/>
      <c r="G50" s="32">
        <v>1968</v>
      </c>
      <c r="H50" s="30"/>
      <c r="I50" s="100">
        <f>-G50</f>
        <v>-1968</v>
      </c>
      <c r="J50" s="24">
        <f>G50*12</f>
        <v>23616</v>
      </c>
      <c r="K50" s="68"/>
      <c r="L50" s="53"/>
      <c r="M50" s="53"/>
      <c r="N50" s="54"/>
      <c r="O50" s="60">
        <v>1953</v>
      </c>
      <c r="P50" s="61"/>
      <c r="Q50" s="61">
        <f>-O50</f>
        <v>-1953</v>
      </c>
      <c r="R50" s="24">
        <f>O50*12</f>
        <v>23436</v>
      </c>
      <c r="S50" s="48"/>
      <c r="T50" s="56">
        <v>-1</v>
      </c>
      <c r="U50" s="57"/>
      <c r="V50" s="54"/>
      <c r="X50" s="13"/>
    </row>
    <row r="51" spans="1:24" ht="16.5" customHeight="1">
      <c r="A51" s="150" t="s">
        <v>26</v>
      </c>
      <c r="B51" s="151"/>
      <c r="C51" s="19"/>
      <c r="D51" s="6">
        <v>-1</v>
      </c>
      <c r="E51" s="51"/>
      <c r="F51" s="52"/>
      <c r="G51" s="32"/>
      <c r="H51" s="28"/>
      <c r="I51" s="100"/>
      <c r="J51" s="21"/>
      <c r="K51" s="68"/>
      <c r="L51" s="53"/>
      <c r="M51" s="53"/>
      <c r="N51" s="54"/>
      <c r="O51" s="63">
        <v>1147800</v>
      </c>
      <c r="P51" s="61"/>
      <c r="Q51" s="61">
        <f>-O51</f>
        <v>-1147800</v>
      </c>
      <c r="R51" s="24">
        <f>O51*12</f>
        <v>13773600</v>
      </c>
      <c r="S51" s="48"/>
      <c r="T51" s="56">
        <v>-1</v>
      </c>
      <c r="U51" s="57"/>
      <c r="V51" s="54"/>
      <c r="X51" s="13"/>
    </row>
    <row r="52" spans="1:24" ht="16.5" customHeight="1">
      <c r="A52" s="150" t="s">
        <v>159</v>
      </c>
      <c r="B52" s="151"/>
      <c r="C52" s="23">
        <v>2032590</v>
      </c>
      <c r="D52" s="12"/>
      <c r="E52" s="58">
        <f>-C52</f>
        <v>-2032590</v>
      </c>
      <c r="F52" s="59">
        <f>C52*12</f>
        <v>24391080</v>
      </c>
      <c r="G52" s="32"/>
      <c r="H52" s="28"/>
      <c r="I52" s="100"/>
      <c r="J52" s="21"/>
      <c r="K52" s="68"/>
      <c r="L52" s="53"/>
      <c r="M52" s="53"/>
      <c r="N52" s="54"/>
      <c r="O52" s="63">
        <v>634</v>
      </c>
      <c r="P52" s="61"/>
      <c r="Q52" s="61">
        <f>-O52</f>
        <v>-634</v>
      </c>
      <c r="R52" s="24">
        <f>O52*12</f>
        <v>7608</v>
      </c>
      <c r="S52" s="48"/>
      <c r="T52" s="56">
        <v>-1</v>
      </c>
      <c r="U52" s="57"/>
      <c r="V52" s="54"/>
      <c r="X52" s="13"/>
    </row>
    <row r="53" spans="1:24" ht="16.5" customHeight="1">
      <c r="A53" s="150" t="s">
        <v>160</v>
      </c>
      <c r="B53" s="151"/>
      <c r="C53" s="23">
        <v>1072502</v>
      </c>
      <c r="D53" s="12"/>
      <c r="E53" s="58">
        <f>-C53</f>
        <v>-1072502</v>
      </c>
      <c r="F53" s="59">
        <f>C53*12</f>
        <v>12870024</v>
      </c>
      <c r="G53" s="32"/>
      <c r="H53" s="28"/>
      <c r="I53" s="100"/>
      <c r="J53" s="21"/>
      <c r="K53" s="68"/>
      <c r="L53" s="53"/>
      <c r="M53" s="53"/>
      <c r="N53" s="54"/>
      <c r="O53" s="63">
        <v>197509</v>
      </c>
      <c r="P53" s="61"/>
      <c r="Q53" s="61">
        <f>-O53</f>
        <v>-197509</v>
      </c>
      <c r="R53" s="24">
        <f>O53*12</f>
        <v>2370108</v>
      </c>
      <c r="S53" s="48"/>
      <c r="T53" s="56">
        <v>-1</v>
      </c>
      <c r="U53" s="57"/>
      <c r="V53" s="54"/>
      <c r="X53" s="13"/>
    </row>
    <row r="54" spans="1:24" ht="16.5" customHeight="1">
      <c r="A54" s="150" t="s">
        <v>161</v>
      </c>
      <c r="B54" s="151"/>
      <c r="C54" s="23">
        <v>2430664</v>
      </c>
      <c r="D54" s="12"/>
      <c r="E54" s="58">
        <f>-C54</f>
        <v>-2430664</v>
      </c>
      <c r="F54" s="59">
        <f>C54*12</f>
        <v>29167968</v>
      </c>
      <c r="G54" s="32"/>
      <c r="H54" s="28"/>
      <c r="I54" s="100"/>
      <c r="J54" s="21"/>
      <c r="K54" s="68"/>
      <c r="L54" s="53"/>
      <c r="M54" s="53"/>
      <c r="N54" s="54"/>
      <c r="O54" s="63"/>
      <c r="P54" s="55"/>
      <c r="Q54" s="55"/>
      <c r="R54" s="24"/>
      <c r="S54" s="48"/>
      <c r="T54" s="56">
        <v>-1</v>
      </c>
      <c r="U54" s="57"/>
      <c r="V54" s="54"/>
      <c r="X54" s="13"/>
    </row>
    <row r="55" spans="1:24" ht="16.5" customHeight="1">
      <c r="A55" s="150" t="s">
        <v>204</v>
      </c>
      <c r="B55" s="151"/>
      <c r="C55" s="23"/>
      <c r="D55" s="12"/>
      <c r="E55" s="58"/>
      <c r="F55" s="59"/>
      <c r="G55" s="32"/>
      <c r="H55" s="100"/>
      <c r="I55" s="100"/>
      <c r="J55" s="21"/>
      <c r="K55" s="68"/>
      <c r="L55" s="101"/>
      <c r="M55" s="101"/>
      <c r="N55" s="54"/>
      <c r="O55" s="63">
        <v>201</v>
      </c>
      <c r="P55" s="55"/>
      <c r="Q55" s="102">
        <f>-O55</f>
        <v>-201</v>
      </c>
      <c r="R55" s="24">
        <f>O55*12</f>
        <v>2412</v>
      </c>
      <c r="S55" s="48"/>
      <c r="T55" s="56"/>
      <c r="U55" s="57"/>
      <c r="V55" s="54"/>
      <c r="X55" s="13"/>
    </row>
    <row r="56" spans="1:24" ht="16.5" customHeight="1">
      <c r="A56" s="150">
        <v>8000</v>
      </c>
      <c r="B56" s="151"/>
      <c r="C56" s="19"/>
      <c r="D56" s="6">
        <v>-1</v>
      </c>
      <c r="E56" s="51"/>
      <c r="F56" s="52"/>
      <c r="G56" s="29">
        <v>29428</v>
      </c>
      <c r="H56" s="30"/>
      <c r="I56" s="100">
        <f>-G56</f>
        <v>-29428</v>
      </c>
      <c r="J56" s="24">
        <f>G56*12</f>
        <v>353136</v>
      </c>
      <c r="K56" s="68">
        <v>64867</v>
      </c>
      <c r="L56" s="93"/>
      <c r="M56" s="93">
        <f>-K56</f>
        <v>-64867</v>
      </c>
      <c r="N56" s="62">
        <f>K56*12</f>
        <v>778404</v>
      </c>
      <c r="O56" s="60">
        <v>9896</v>
      </c>
      <c r="P56" s="61"/>
      <c r="Q56" s="61">
        <f>-O56</f>
        <v>-9896</v>
      </c>
      <c r="R56" s="24">
        <f>O56*12</f>
        <v>118752</v>
      </c>
      <c r="S56" s="48"/>
      <c r="T56" s="56">
        <v>-1</v>
      </c>
      <c r="U56" s="57"/>
      <c r="V56" s="54"/>
      <c r="X56" s="13"/>
    </row>
    <row r="57" spans="1:24" ht="16.5" customHeight="1">
      <c r="A57" s="150" t="s">
        <v>153</v>
      </c>
      <c r="B57" s="151"/>
      <c r="C57" s="19"/>
      <c r="D57" s="6">
        <v>-1</v>
      </c>
      <c r="E57" s="51"/>
      <c r="F57" s="52"/>
      <c r="G57" s="29"/>
      <c r="H57" s="28"/>
      <c r="I57" s="100"/>
      <c r="J57" s="21"/>
      <c r="K57" s="68"/>
      <c r="L57" s="53"/>
      <c r="M57" s="53"/>
      <c r="N57" s="54"/>
      <c r="O57" s="60"/>
      <c r="P57" s="55"/>
      <c r="Q57" s="55"/>
      <c r="R57" s="24"/>
      <c r="S57" s="48"/>
      <c r="T57" s="56">
        <v>-1</v>
      </c>
      <c r="U57" s="57"/>
      <c r="V57" s="54"/>
      <c r="X57" s="13"/>
    </row>
    <row r="58" spans="1:24" ht="16.5" customHeight="1">
      <c r="A58" s="150">
        <v>9000</v>
      </c>
      <c r="B58" s="151"/>
      <c r="C58" s="19"/>
      <c r="D58" s="6"/>
      <c r="E58" s="51"/>
      <c r="F58" s="52"/>
      <c r="G58" s="29"/>
      <c r="H58" s="100"/>
      <c r="I58" s="100"/>
      <c r="J58" s="21"/>
      <c r="K58" s="68"/>
      <c r="L58" s="101"/>
      <c r="M58" s="101"/>
      <c r="N58" s="54"/>
      <c r="O58" s="60"/>
      <c r="P58" s="55"/>
      <c r="Q58" s="102">
        <f>-O58</f>
        <v>0</v>
      </c>
      <c r="R58" s="24">
        <f>O58*12</f>
        <v>0</v>
      </c>
      <c r="S58" s="48"/>
      <c r="T58" s="56"/>
      <c r="U58" s="57"/>
      <c r="V58" s="54"/>
      <c r="X58" s="13"/>
    </row>
    <row r="59" spans="1:24" ht="16.5" customHeight="1">
      <c r="A59" s="150">
        <v>9100</v>
      </c>
      <c r="B59" s="151"/>
      <c r="C59" s="19"/>
      <c r="D59" s="6">
        <v>-1</v>
      </c>
      <c r="E59" s="51"/>
      <c r="F59" s="52"/>
      <c r="G59" s="29">
        <v>16623</v>
      </c>
      <c r="H59" s="30"/>
      <c r="I59" s="100">
        <f>-G59</f>
        <v>-16623</v>
      </c>
      <c r="J59" s="24">
        <f>G59*12</f>
        <v>199476</v>
      </c>
      <c r="K59" s="68"/>
      <c r="L59" s="93"/>
      <c r="M59" s="93">
        <f>-K59</f>
        <v>0</v>
      </c>
      <c r="N59" s="62">
        <f>K59*12</f>
        <v>0</v>
      </c>
      <c r="O59" s="60">
        <v>3362</v>
      </c>
      <c r="P59" s="61"/>
      <c r="Q59" s="61">
        <f>-O59</f>
        <v>-3362</v>
      </c>
      <c r="R59" s="24">
        <f>O59*12</f>
        <v>40344</v>
      </c>
      <c r="S59" s="48"/>
      <c r="T59" s="56">
        <v>-1</v>
      </c>
      <c r="U59" s="57"/>
      <c r="V59" s="54"/>
      <c r="X59" s="13"/>
    </row>
    <row r="60" spans="1:24" ht="16.5" customHeight="1">
      <c r="A60" s="150">
        <v>9200</v>
      </c>
      <c r="B60" s="151"/>
      <c r="C60" s="19"/>
      <c r="D60" s="6">
        <v>-1</v>
      </c>
      <c r="E60" s="51"/>
      <c r="F60" s="52"/>
      <c r="G60" s="29"/>
      <c r="H60" s="28"/>
      <c r="I60" s="100"/>
      <c r="J60" s="21"/>
      <c r="K60" s="68"/>
      <c r="L60" s="53"/>
      <c r="M60" s="93">
        <f>-K60</f>
        <v>0</v>
      </c>
      <c r="N60" s="62">
        <f>K60*12</f>
        <v>0</v>
      </c>
      <c r="O60" s="60"/>
      <c r="P60" s="55"/>
      <c r="Q60" s="55">
        <f>-O60</f>
        <v>0</v>
      </c>
      <c r="R60" s="24">
        <f>O60*12</f>
        <v>0</v>
      </c>
      <c r="S60" s="48"/>
      <c r="T60" s="56">
        <v>-1</v>
      </c>
      <c r="U60" s="57"/>
      <c r="V60" s="54"/>
      <c r="X60" s="13"/>
    </row>
    <row r="61" spans="1:24" ht="16.5" customHeight="1">
      <c r="A61" s="150">
        <v>9300</v>
      </c>
      <c r="B61" s="151"/>
      <c r="C61" s="19"/>
      <c r="D61" s="6">
        <v>-1</v>
      </c>
      <c r="E61" s="51"/>
      <c r="F61" s="52"/>
      <c r="G61" s="29">
        <v>621</v>
      </c>
      <c r="H61" s="30"/>
      <c r="I61" s="100">
        <f>-G61</f>
        <v>-621</v>
      </c>
      <c r="J61" s="24">
        <f>G61*12</f>
        <v>7452</v>
      </c>
      <c r="K61" s="68"/>
      <c r="L61" s="53"/>
      <c r="M61" s="93">
        <f>-K61</f>
        <v>0</v>
      </c>
      <c r="N61" s="62">
        <f>K61*12</f>
        <v>0</v>
      </c>
      <c r="O61" s="60"/>
      <c r="P61" s="55"/>
      <c r="Q61" s="55">
        <f>-O61</f>
        <v>0</v>
      </c>
      <c r="R61" s="24">
        <f>O61*12</f>
        <v>0</v>
      </c>
      <c r="S61" s="48"/>
      <c r="T61" s="56">
        <v>-1</v>
      </c>
      <c r="U61" s="57"/>
      <c r="V61" s="54"/>
      <c r="X61" s="13"/>
    </row>
    <row r="62" spans="1:24" ht="16.5" customHeight="1">
      <c r="A62" s="150">
        <v>9400</v>
      </c>
      <c r="B62" s="151"/>
      <c r="C62" s="19"/>
      <c r="D62" s="6">
        <v>-1</v>
      </c>
      <c r="E62" s="51"/>
      <c r="F62" s="52"/>
      <c r="G62" s="29">
        <v>2474</v>
      </c>
      <c r="H62" s="30"/>
      <c r="I62" s="100">
        <f>-G62</f>
        <v>-2474</v>
      </c>
      <c r="J62" s="24">
        <f>G62*12</f>
        <v>29688</v>
      </c>
      <c r="K62" s="68">
        <v>35438</v>
      </c>
      <c r="L62" s="53"/>
      <c r="M62" s="93">
        <f>-K62</f>
        <v>-35438</v>
      </c>
      <c r="N62" s="62">
        <f>K62*12</f>
        <v>425256</v>
      </c>
      <c r="O62" s="60"/>
      <c r="P62" s="55"/>
      <c r="Q62" s="55"/>
      <c r="R62" s="24"/>
      <c r="S62" s="48"/>
      <c r="T62" s="56">
        <v>-1</v>
      </c>
      <c r="U62" s="57"/>
      <c r="V62" s="54"/>
      <c r="X62" s="13"/>
    </row>
    <row r="63" spans="1:24" ht="16.5" customHeight="1">
      <c r="A63" s="150" t="s">
        <v>27</v>
      </c>
      <c r="B63" s="151"/>
      <c r="C63" s="19"/>
      <c r="D63" s="6">
        <v>-1</v>
      </c>
      <c r="E63" s="51"/>
      <c r="F63" s="52"/>
      <c r="G63" s="32"/>
      <c r="H63" s="28"/>
      <c r="I63" s="100"/>
      <c r="J63" s="21"/>
      <c r="K63" s="68"/>
      <c r="L63" s="53"/>
      <c r="M63" s="53"/>
      <c r="N63" s="54"/>
      <c r="O63" s="63"/>
      <c r="P63" s="55"/>
      <c r="Q63" s="55"/>
      <c r="R63" s="24"/>
      <c r="S63" s="48"/>
      <c r="T63" s="56">
        <v>-1</v>
      </c>
      <c r="U63" s="57"/>
      <c r="V63" s="54"/>
      <c r="X63" s="13"/>
    </row>
    <row r="64" spans="1:24" ht="16.5" customHeight="1">
      <c r="A64" s="150" t="s">
        <v>28</v>
      </c>
      <c r="B64" s="151"/>
      <c r="C64" s="19"/>
      <c r="D64" s="6">
        <v>-1</v>
      </c>
      <c r="E64" s="51"/>
      <c r="F64" s="52"/>
      <c r="G64" s="32">
        <v>2084</v>
      </c>
      <c r="H64" s="30"/>
      <c r="I64" s="100">
        <f>-G64</f>
        <v>-2084</v>
      </c>
      <c r="J64" s="24">
        <f>G64*12</f>
        <v>25008</v>
      </c>
      <c r="K64" s="68"/>
      <c r="L64" s="93"/>
      <c r="M64" s="93">
        <f>-K64</f>
        <v>0</v>
      </c>
      <c r="N64" s="62">
        <f>K64*12</f>
        <v>0</v>
      </c>
      <c r="O64" s="63"/>
      <c r="P64" s="61"/>
      <c r="Q64" s="61">
        <f>-O64</f>
        <v>0</v>
      </c>
      <c r="R64" s="24">
        <f>O64*12</f>
        <v>0</v>
      </c>
      <c r="S64" s="48"/>
      <c r="T64" s="56">
        <v>-1</v>
      </c>
      <c r="U64" s="57"/>
      <c r="V64" s="54"/>
      <c r="X64" s="13"/>
    </row>
    <row r="65" spans="1:24" ht="16.5" customHeight="1">
      <c r="A65" s="150" t="s">
        <v>133</v>
      </c>
      <c r="B65" s="151"/>
      <c r="C65" s="19"/>
      <c r="D65" s="6">
        <v>-1</v>
      </c>
      <c r="E65" s="51"/>
      <c r="F65" s="52"/>
      <c r="G65" s="32"/>
      <c r="H65" s="28"/>
      <c r="I65" s="100"/>
      <c r="J65" s="21"/>
      <c r="K65" s="68"/>
      <c r="L65" s="53"/>
      <c r="M65" s="53"/>
      <c r="N65" s="54"/>
      <c r="O65" s="63"/>
      <c r="P65" s="55"/>
      <c r="Q65" s="102">
        <f>-O65</f>
        <v>0</v>
      </c>
      <c r="R65" s="24">
        <f>O65*12</f>
        <v>0</v>
      </c>
      <c r="S65" s="48"/>
      <c r="T65" s="56">
        <v>-1</v>
      </c>
      <c r="U65" s="57"/>
      <c r="V65" s="54"/>
      <c r="X65" s="13"/>
    </row>
    <row r="66" spans="1:24" ht="16.5" customHeight="1">
      <c r="A66" s="150" t="s">
        <v>29</v>
      </c>
      <c r="B66" s="151"/>
      <c r="C66" s="19"/>
      <c r="D66" s="6">
        <v>-1</v>
      </c>
      <c r="E66" s="51"/>
      <c r="F66" s="52"/>
      <c r="G66" s="29">
        <v>151999</v>
      </c>
      <c r="H66" s="30"/>
      <c r="I66" s="100">
        <f aca="true" t="shared" si="4" ref="I66:I72">-G66</f>
        <v>-151999</v>
      </c>
      <c r="J66" s="24">
        <f aca="true" t="shared" si="5" ref="J66:J72">G66*12</f>
        <v>1823988</v>
      </c>
      <c r="K66" s="68"/>
      <c r="L66" s="53"/>
      <c r="M66" s="53"/>
      <c r="N66" s="54"/>
      <c r="O66" s="60">
        <v>175</v>
      </c>
      <c r="P66" s="55"/>
      <c r="Q66" s="102">
        <f>-O66</f>
        <v>-175</v>
      </c>
      <c r="R66" s="24">
        <f>O66*12</f>
        <v>2100</v>
      </c>
      <c r="S66" s="48"/>
      <c r="T66" s="56">
        <v>-1</v>
      </c>
      <c r="U66" s="57"/>
      <c r="V66" s="54"/>
      <c r="X66" s="13"/>
    </row>
    <row r="67" spans="1:24" ht="16.5" customHeight="1">
      <c r="A67" s="150" t="s">
        <v>30</v>
      </c>
      <c r="B67" s="151"/>
      <c r="C67" s="19"/>
      <c r="D67" s="6">
        <v>-1</v>
      </c>
      <c r="E67" s="51"/>
      <c r="F67" s="52"/>
      <c r="G67" s="29">
        <v>3437</v>
      </c>
      <c r="H67" s="30"/>
      <c r="I67" s="100">
        <f t="shared" si="4"/>
        <v>-3437</v>
      </c>
      <c r="J67" s="24">
        <f t="shared" si="5"/>
        <v>41244</v>
      </c>
      <c r="K67" s="68"/>
      <c r="L67" s="53"/>
      <c r="M67" s="53"/>
      <c r="N67" s="54"/>
      <c r="O67" s="60"/>
      <c r="P67" s="55"/>
      <c r="Q67" s="102">
        <f>-O67</f>
        <v>0</v>
      </c>
      <c r="R67" s="24">
        <f>O67*12</f>
        <v>0</v>
      </c>
      <c r="S67" s="48"/>
      <c r="T67" s="56">
        <v>-1</v>
      </c>
      <c r="U67" s="57"/>
      <c r="V67" s="54"/>
      <c r="X67" s="13"/>
    </row>
    <row r="68" spans="1:24" ht="16.5" customHeight="1">
      <c r="A68" s="150" t="s">
        <v>31</v>
      </c>
      <c r="B68" s="151"/>
      <c r="C68" s="19"/>
      <c r="D68" s="6">
        <v>-1</v>
      </c>
      <c r="E68" s="51"/>
      <c r="F68" s="52"/>
      <c r="G68" s="29">
        <v>817322</v>
      </c>
      <c r="H68" s="30"/>
      <c r="I68" s="100">
        <f t="shared" si="4"/>
        <v>-817322</v>
      </c>
      <c r="J68" s="24">
        <f t="shared" si="5"/>
        <v>9807864</v>
      </c>
      <c r="K68" s="93">
        <v>25000</v>
      </c>
      <c r="L68" s="53"/>
      <c r="M68" s="93">
        <f>-K68</f>
        <v>-25000</v>
      </c>
      <c r="N68" s="62">
        <f>K68*12</f>
        <v>300000</v>
      </c>
      <c r="O68" s="63">
        <v>334</v>
      </c>
      <c r="P68" s="61"/>
      <c r="Q68" s="61">
        <f>-O68</f>
        <v>-334</v>
      </c>
      <c r="R68" s="24">
        <f>O68*12</f>
        <v>4008</v>
      </c>
      <c r="S68" s="48"/>
      <c r="T68" s="56">
        <v>-1</v>
      </c>
      <c r="U68" s="57"/>
      <c r="V68" s="54"/>
      <c r="X68" s="13"/>
    </row>
    <row r="69" spans="1:24" ht="16.5" customHeight="1">
      <c r="A69" s="150" t="s">
        <v>32</v>
      </c>
      <c r="B69" s="151"/>
      <c r="C69" s="19"/>
      <c r="D69" s="6">
        <v>-1</v>
      </c>
      <c r="E69" s="51"/>
      <c r="F69" s="52"/>
      <c r="G69" s="29">
        <v>7273</v>
      </c>
      <c r="H69" s="28"/>
      <c r="I69" s="100">
        <f t="shared" si="4"/>
        <v>-7273</v>
      </c>
      <c r="J69" s="21">
        <f t="shared" si="5"/>
        <v>87276</v>
      </c>
      <c r="K69" s="93">
        <v>8334</v>
      </c>
      <c r="L69" s="93"/>
      <c r="M69" s="93">
        <f>-K69</f>
        <v>-8334</v>
      </c>
      <c r="N69" s="62">
        <f>K69*12</f>
        <v>100008</v>
      </c>
      <c r="O69" s="63"/>
      <c r="P69" s="55"/>
      <c r="Q69" s="55"/>
      <c r="R69" s="24"/>
      <c r="S69" s="48"/>
      <c r="T69" s="56">
        <v>-1</v>
      </c>
      <c r="U69" s="57"/>
      <c r="V69" s="54"/>
      <c r="X69" s="13"/>
    </row>
    <row r="70" spans="1:24" ht="16.5" customHeight="1">
      <c r="A70" s="150" t="s">
        <v>33</v>
      </c>
      <c r="B70" s="151"/>
      <c r="C70" s="19"/>
      <c r="D70" s="6">
        <v>-1</v>
      </c>
      <c r="E70" s="51"/>
      <c r="F70" s="52"/>
      <c r="G70" s="29">
        <v>2683</v>
      </c>
      <c r="H70" s="30"/>
      <c r="I70" s="100">
        <f t="shared" si="4"/>
        <v>-2683</v>
      </c>
      <c r="J70" s="24">
        <f t="shared" si="5"/>
        <v>32196</v>
      </c>
      <c r="K70" s="68"/>
      <c r="L70" s="53"/>
      <c r="M70" s="53"/>
      <c r="N70" s="54"/>
      <c r="O70" s="60"/>
      <c r="P70" s="55"/>
      <c r="Q70" s="55"/>
      <c r="R70" s="24"/>
      <c r="S70" s="48"/>
      <c r="T70" s="56">
        <v>-1</v>
      </c>
      <c r="U70" s="57"/>
      <c r="V70" s="54"/>
      <c r="X70" s="13"/>
    </row>
    <row r="71" spans="1:24" ht="16.5" customHeight="1">
      <c r="A71" s="150" t="s">
        <v>34</v>
      </c>
      <c r="B71" s="151"/>
      <c r="C71" s="19"/>
      <c r="D71" s="6">
        <v>-1</v>
      </c>
      <c r="E71" s="51"/>
      <c r="F71" s="52"/>
      <c r="G71" s="29">
        <v>128604</v>
      </c>
      <c r="H71" s="30"/>
      <c r="I71" s="100">
        <f t="shared" si="4"/>
        <v>-128604</v>
      </c>
      <c r="J71" s="24">
        <f t="shared" si="5"/>
        <v>1543248</v>
      </c>
      <c r="K71" s="68"/>
      <c r="L71" s="53"/>
      <c r="M71" s="53"/>
      <c r="N71" s="54"/>
      <c r="O71" s="60">
        <v>38457</v>
      </c>
      <c r="P71" s="61"/>
      <c r="Q71" s="61">
        <f>-O71</f>
        <v>-38457</v>
      </c>
      <c r="R71" s="24">
        <f>O71*12</f>
        <v>461484</v>
      </c>
      <c r="S71" s="48"/>
      <c r="T71" s="56">
        <v>-1</v>
      </c>
      <c r="U71" s="57"/>
      <c r="V71" s="54"/>
      <c r="X71" s="13"/>
    </row>
    <row r="72" spans="1:24" ht="16.5" customHeight="1">
      <c r="A72" s="150" t="s">
        <v>35</v>
      </c>
      <c r="B72" s="151"/>
      <c r="C72" s="19"/>
      <c r="D72" s="6">
        <v>-1</v>
      </c>
      <c r="E72" s="51"/>
      <c r="F72" s="52"/>
      <c r="G72" s="29">
        <v>125677</v>
      </c>
      <c r="H72" s="30"/>
      <c r="I72" s="100">
        <f t="shared" si="4"/>
        <v>-125677</v>
      </c>
      <c r="J72" s="24">
        <f t="shared" si="5"/>
        <v>1508124</v>
      </c>
      <c r="K72" s="68"/>
      <c r="L72" s="53"/>
      <c r="M72" s="53"/>
      <c r="N72" s="54"/>
      <c r="O72" s="60">
        <v>10275</v>
      </c>
      <c r="P72" s="61"/>
      <c r="Q72" s="61">
        <f>-O72</f>
        <v>-10275</v>
      </c>
      <c r="R72" s="24">
        <f>O72*12</f>
        <v>123300</v>
      </c>
      <c r="S72" s="48"/>
      <c r="T72" s="56">
        <v>-1</v>
      </c>
      <c r="U72" s="57"/>
      <c r="V72" s="54"/>
      <c r="X72" s="13"/>
    </row>
    <row r="73" spans="1:24" ht="16.5" customHeight="1">
      <c r="A73" s="150" t="s">
        <v>36</v>
      </c>
      <c r="B73" s="151"/>
      <c r="C73" s="19"/>
      <c r="D73" s="6">
        <v>-1</v>
      </c>
      <c r="E73" s="51"/>
      <c r="F73" s="52"/>
      <c r="G73" s="29"/>
      <c r="H73" s="28"/>
      <c r="I73" s="100"/>
      <c r="J73" s="21"/>
      <c r="K73" s="68"/>
      <c r="L73" s="53"/>
      <c r="M73" s="53"/>
      <c r="N73" s="54"/>
      <c r="O73" s="60"/>
      <c r="P73" s="55"/>
      <c r="Q73" s="55"/>
      <c r="R73" s="24"/>
      <c r="S73" s="48"/>
      <c r="T73" s="56">
        <v>-1</v>
      </c>
      <c r="U73" s="57"/>
      <c r="V73" s="54"/>
      <c r="X73" s="13"/>
    </row>
    <row r="74" spans="1:24" ht="16.5" customHeight="1">
      <c r="A74" s="150" t="s">
        <v>37</v>
      </c>
      <c r="B74" s="151"/>
      <c r="C74" s="19"/>
      <c r="D74" s="6">
        <v>-1</v>
      </c>
      <c r="E74" s="51"/>
      <c r="F74" s="52"/>
      <c r="G74" s="29"/>
      <c r="H74" s="30"/>
      <c r="I74" s="100">
        <f>-G74</f>
        <v>0</v>
      </c>
      <c r="J74" s="24">
        <f>G74*12</f>
        <v>0</v>
      </c>
      <c r="K74" s="68"/>
      <c r="L74" s="53"/>
      <c r="M74" s="53"/>
      <c r="N74" s="54"/>
      <c r="O74" s="63"/>
      <c r="P74" s="55"/>
      <c r="Q74" s="55"/>
      <c r="R74" s="24"/>
      <c r="S74" s="48"/>
      <c r="T74" s="56">
        <v>-1</v>
      </c>
      <c r="U74" s="57"/>
      <c r="V74" s="54"/>
      <c r="X74" s="13"/>
    </row>
    <row r="75" spans="1:24" ht="16.5" customHeight="1">
      <c r="A75" s="150" t="s">
        <v>134</v>
      </c>
      <c r="B75" s="151"/>
      <c r="C75" s="19"/>
      <c r="D75" s="6">
        <v>-1</v>
      </c>
      <c r="E75" s="51"/>
      <c r="F75" s="52"/>
      <c r="G75" s="29"/>
      <c r="H75" s="28"/>
      <c r="I75" s="100"/>
      <c r="J75" s="21"/>
      <c r="K75" s="68"/>
      <c r="L75" s="53"/>
      <c r="M75" s="53"/>
      <c r="N75" s="54"/>
      <c r="O75" s="63"/>
      <c r="P75" s="55"/>
      <c r="Q75" s="55"/>
      <c r="R75" s="24"/>
      <c r="S75" s="48"/>
      <c r="T75" s="56">
        <v>-1</v>
      </c>
      <c r="U75" s="57"/>
      <c r="V75" s="54"/>
      <c r="X75" s="13"/>
    </row>
    <row r="76" spans="1:24" ht="16.5" customHeight="1">
      <c r="A76" s="150" t="s">
        <v>171</v>
      </c>
      <c r="B76" s="151"/>
      <c r="C76" s="19"/>
      <c r="D76" s="6">
        <v>-1</v>
      </c>
      <c r="E76" s="51"/>
      <c r="F76" s="52"/>
      <c r="G76" s="31">
        <v>940764</v>
      </c>
      <c r="H76" s="30"/>
      <c r="I76" s="100">
        <f>-G76</f>
        <v>-940764</v>
      </c>
      <c r="J76" s="24">
        <f>G76*12</f>
        <v>11289168</v>
      </c>
      <c r="K76" s="68">
        <v>103980</v>
      </c>
      <c r="L76" s="93"/>
      <c r="M76" s="93">
        <f>-K76</f>
        <v>-103980</v>
      </c>
      <c r="N76" s="62">
        <f>K76*12</f>
        <v>1247760</v>
      </c>
      <c r="O76" s="63">
        <v>16771</v>
      </c>
      <c r="P76" s="61">
        <f>O76*12</f>
        <v>201252</v>
      </c>
      <c r="Q76" s="61">
        <f>-O76</f>
        <v>-16771</v>
      </c>
      <c r="R76" s="24">
        <f>O76*12</f>
        <v>201252</v>
      </c>
      <c r="S76" s="48"/>
      <c r="T76" s="56">
        <v>-1</v>
      </c>
      <c r="U76" s="57"/>
      <c r="V76" s="54"/>
      <c r="X76" s="13"/>
    </row>
    <row r="77" spans="1:24" ht="16.5" customHeight="1">
      <c r="A77" s="150" t="s">
        <v>38</v>
      </c>
      <c r="B77" s="151"/>
      <c r="C77" s="19"/>
      <c r="D77" s="6">
        <v>-1</v>
      </c>
      <c r="E77" s="51"/>
      <c r="F77" s="52"/>
      <c r="G77" s="31">
        <v>40967</v>
      </c>
      <c r="H77" s="30"/>
      <c r="I77" s="100">
        <f>-G77</f>
        <v>-40967</v>
      </c>
      <c r="J77" s="24">
        <f>G77*12</f>
        <v>491604</v>
      </c>
      <c r="K77" s="68"/>
      <c r="L77" s="53"/>
      <c r="M77" s="53"/>
      <c r="N77" s="54"/>
      <c r="O77" s="63">
        <v>843</v>
      </c>
      <c r="P77" s="61">
        <f>O77*12</f>
        <v>10116</v>
      </c>
      <c r="Q77" s="61">
        <f>-O77</f>
        <v>-843</v>
      </c>
      <c r="R77" s="24">
        <f>O77*12</f>
        <v>10116</v>
      </c>
      <c r="S77" s="48"/>
      <c r="T77" s="56">
        <v>-1</v>
      </c>
      <c r="U77" s="57"/>
      <c r="V77" s="54"/>
      <c r="X77" s="13"/>
    </row>
    <row r="78" spans="1:24" ht="16.5" customHeight="1">
      <c r="A78" s="150" t="s">
        <v>205</v>
      </c>
      <c r="B78" s="151"/>
      <c r="C78" s="19"/>
      <c r="D78" s="6"/>
      <c r="E78" s="51"/>
      <c r="F78" s="52"/>
      <c r="G78" s="31"/>
      <c r="H78" s="30"/>
      <c r="I78" s="100"/>
      <c r="J78" s="24"/>
      <c r="K78" s="68"/>
      <c r="L78" s="101"/>
      <c r="M78" s="101"/>
      <c r="N78" s="54"/>
      <c r="O78" s="63"/>
      <c r="P78" s="102"/>
      <c r="Q78" s="102">
        <f>-O78</f>
        <v>0</v>
      </c>
      <c r="R78" s="24">
        <f>O78*12</f>
        <v>0</v>
      </c>
      <c r="S78" s="48"/>
      <c r="T78" s="56"/>
      <c r="U78" s="57"/>
      <c r="V78" s="54"/>
      <c r="X78" s="13"/>
    </row>
    <row r="79" spans="1:24" ht="16.5" customHeight="1">
      <c r="A79" s="152" t="s">
        <v>39</v>
      </c>
      <c r="B79" s="153"/>
      <c r="C79" s="19"/>
      <c r="D79" s="6">
        <v>-1</v>
      </c>
      <c r="E79" s="51"/>
      <c r="F79" s="52"/>
      <c r="G79" s="29"/>
      <c r="H79" s="28"/>
      <c r="I79" s="100"/>
      <c r="J79" s="21"/>
      <c r="K79" s="68"/>
      <c r="L79" s="53"/>
      <c r="M79" s="53"/>
      <c r="N79" s="54"/>
      <c r="O79" s="63"/>
      <c r="P79" s="55"/>
      <c r="Q79" s="55"/>
      <c r="R79" s="24"/>
      <c r="S79" s="48"/>
      <c r="T79" s="56">
        <v>-1</v>
      </c>
      <c r="U79" s="57"/>
      <c r="V79" s="54"/>
      <c r="X79" s="13"/>
    </row>
    <row r="80" spans="1:24" ht="16.5" customHeight="1">
      <c r="A80" s="152" t="s">
        <v>40</v>
      </c>
      <c r="B80" s="153"/>
      <c r="C80" s="19"/>
      <c r="D80" s="6">
        <v>-1</v>
      </c>
      <c r="E80" s="51"/>
      <c r="F80" s="52"/>
      <c r="G80" s="29"/>
      <c r="H80" s="28"/>
      <c r="I80" s="100"/>
      <c r="J80" s="21"/>
      <c r="K80" s="68"/>
      <c r="L80" s="53"/>
      <c r="M80" s="53"/>
      <c r="N80" s="54"/>
      <c r="O80" s="63">
        <v>214851</v>
      </c>
      <c r="P80" s="61"/>
      <c r="Q80" s="61">
        <f>-O80</f>
        <v>-214851</v>
      </c>
      <c r="R80" s="24">
        <f>O80*12</f>
        <v>2578212</v>
      </c>
      <c r="S80" s="48"/>
      <c r="T80" s="56">
        <v>-1</v>
      </c>
      <c r="U80" s="57"/>
      <c r="V80" s="54"/>
      <c r="X80" s="13"/>
    </row>
    <row r="81" spans="1:24" ht="16.5" customHeight="1">
      <c r="A81" s="152" t="s">
        <v>172</v>
      </c>
      <c r="B81" s="153"/>
      <c r="C81" s="19"/>
      <c r="D81" s="6">
        <v>-1</v>
      </c>
      <c r="E81" s="51"/>
      <c r="F81" s="52"/>
      <c r="G81" s="29">
        <v>580</v>
      </c>
      <c r="H81" s="30"/>
      <c r="I81" s="100">
        <f>-G81</f>
        <v>-580</v>
      </c>
      <c r="J81" s="24">
        <f>G81*12</f>
        <v>6960</v>
      </c>
      <c r="K81" s="68"/>
      <c r="L81" s="93"/>
      <c r="M81" s="93">
        <f>-K81</f>
        <v>0</v>
      </c>
      <c r="N81" s="62">
        <f>K81*12</f>
        <v>0</v>
      </c>
      <c r="O81" s="63"/>
      <c r="P81" s="61"/>
      <c r="Q81" s="61"/>
      <c r="R81" s="24"/>
      <c r="S81" s="48"/>
      <c r="T81" s="56">
        <v>-1</v>
      </c>
      <c r="U81" s="57"/>
      <c r="V81" s="54"/>
      <c r="X81" s="13"/>
    </row>
    <row r="82" spans="1:24" ht="16.5" customHeight="1">
      <c r="A82" s="152" t="s">
        <v>135</v>
      </c>
      <c r="B82" s="153"/>
      <c r="C82" s="19"/>
      <c r="D82" s="6">
        <v>-1</v>
      </c>
      <c r="E82" s="51"/>
      <c r="F82" s="52"/>
      <c r="G82" s="29"/>
      <c r="H82" s="28"/>
      <c r="I82" s="100"/>
      <c r="J82" s="21"/>
      <c r="K82" s="68"/>
      <c r="L82" s="53"/>
      <c r="M82" s="53"/>
      <c r="N82" s="54"/>
      <c r="O82" s="63"/>
      <c r="P82" s="55"/>
      <c r="Q82" s="102">
        <f>-O82</f>
        <v>0</v>
      </c>
      <c r="R82" s="24">
        <f>O82*12</f>
        <v>0</v>
      </c>
      <c r="S82" s="48"/>
      <c r="T82" s="56">
        <v>-1</v>
      </c>
      <c r="U82" s="57"/>
      <c r="V82" s="54"/>
      <c r="X82" s="13"/>
    </row>
    <row r="83" spans="1:24" ht="16.5" customHeight="1">
      <c r="A83" s="152" t="s">
        <v>166</v>
      </c>
      <c r="B83" s="153"/>
      <c r="C83" s="19"/>
      <c r="D83" s="6">
        <v>-1</v>
      </c>
      <c r="E83" s="51"/>
      <c r="F83" s="52"/>
      <c r="G83" s="29">
        <v>469008</v>
      </c>
      <c r="H83" s="30"/>
      <c r="I83" s="100">
        <f>-G83</f>
        <v>-469008</v>
      </c>
      <c r="J83" s="24">
        <f>G83*12</f>
        <v>5628096</v>
      </c>
      <c r="K83" s="68">
        <v>93129</v>
      </c>
      <c r="L83" s="93"/>
      <c r="M83" s="93">
        <f>-K83</f>
        <v>-93129</v>
      </c>
      <c r="N83" s="62">
        <f>K83*12</f>
        <v>1117548</v>
      </c>
      <c r="O83" s="63"/>
      <c r="P83" s="55"/>
      <c r="Q83" s="102">
        <f>-O83</f>
        <v>0</v>
      </c>
      <c r="R83" s="24">
        <f>O83*12</f>
        <v>0</v>
      </c>
      <c r="S83" s="48"/>
      <c r="T83" s="56">
        <v>-1</v>
      </c>
      <c r="U83" s="57"/>
      <c r="V83" s="54"/>
      <c r="X83" s="13"/>
    </row>
    <row r="84" spans="1:24" ht="16.5" customHeight="1">
      <c r="A84" s="152" t="s">
        <v>206</v>
      </c>
      <c r="B84" s="153"/>
      <c r="C84" s="19"/>
      <c r="D84" s="6"/>
      <c r="E84" s="51"/>
      <c r="F84" s="52"/>
      <c r="G84" s="29"/>
      <c r="H84" s="30"/>
      <c r="I84" s="100"/>
      <c r="J84" s="24"/>
      <c r="K84" s="68"/>
      <c r="L84" s="93"/>
      <c r="M84" s="93"/>
      <c r="N84" s="62"/>
      <c r="O84" s="63"/>
      <c r="P84" s="55"/>
      <c r="Q84" s="102">
        <f>-O84</f>
        <v>0</v>
      </c>
      <c r="R84" s="24">
        <f>O84*12</f>
        <v>0</v>
      </c>
      <c r="S84" s="48"/>
      <c r="T84" s="56"/>
      <c r="U84" s="57"/>
      <c r="V84" s="54"/>
      <c r="X84" s="13"/>
    </row>
    <row r="85" spans="1:24" ht="16.5" customHeight="1">
      <c r="A85" s="150" t="s">
        <v>41</v>
      </c>
      <c r="B85" s="151"/>
      <c r="C85" s="19"/>
      <c r="D85" s="6">
        <v>-1</v>
      </c>
      <c r="E85" s="51"/>
      <c r="F85" s="52"/>
      <c r="G85" s="29">
        <v>17414</v>
      </c>
      <c r="H85" s="30"/>
      <c r="I85" s="100">
        <f>-G85</f>
        <v>-17414</v>
      </c>
      <c r="J85" s="24">
        <f>G85*12</f>
        <v>208968</v>
      </c>
      <c r="K85" s="68"/>
      <c r="L85" s="53"/>
      <c r="M85" s="53"/>
      <c r="N85" s="54"/>
      <c r="O85" s="60">
        <v>62675</v>
      </c>
      <c r="P85" s="61"/>
      <c r="Q85" s="102">
        <f>-O85</f>
        <v>-62675</v>
      </c>
      <c r="R85" s="24">
        <f>O85*12</f>
        <v>752100</v>
      </c>
      <c r="S85" s="48"/>
      <c r="T85" s="56">
        <v>-1</v>
      </c>
      <c r="U85" s="57"/>
      <c r="V85" s="54"/>
      <c r="X85" s="13"/>
    </row>
    <row r="86" spans="1:24" ht="16.5" customHeight="1">
      <c r="A86" s="150" t="s">
        <v>136</v>
      </c>
      <c r="B86" s="151"/>
      <c r="C86" s="19"/>
      <c r="D86" s="6">
        <v>-1</v>
      </c>
      <c r="E86" s="51"/>
      <c r="F86" s="52"/>
      <c r="G86" s="29">
        <v>5643</v>
      </c>
      <c r="H86" s="30"/>
      <c r="I86" s="100">
        <f aca="true" t="shared" si="6" ref="I86:I95">-G86</f>
        <v>-5643</v>
      </c>
      <c r="J86" s="24">
        <f aca="true" t="shared" si="7" ref="J86:J95">G86*12</f>
        <v>67716</v>
      </c>
      <c r="K86" s="68"/>
      <c r="L86" s="53"/>
      <c r="M86" s="53"/>
      <c r="N86" s="54"/>
      <c r="O86" s="60"/>
      <c r="P86" s="55"/>
      <c r="Q86" s="55"/>
      <c r="R86" s="24"/>
      <c r="S86" s="48"/>
      <c r="T86" s="56">
        <v>-1</v>
      </c>
      <c r="U86" s="57"/>
      <c r="V86" s="54"/>
      <c r="X86" s="13"/>
    </row>
    <row r="87" spans="1:24" ht="16.5" customHeight="1">
      <c r="A87" s="150" t="s">
        <v>167</v>
      </c>
      <c r="B87" s="151"/>
      <c r="C87" s="19"/>
      <c r="D87" s="6">
        <v>-1</v>
      </c>
      <c r="E87" s="51"/>
      <c r="F87" s="52"/>
      <c r="G87" s="29">
        <v>232878</v>
      </c>
      <c r="H87" s="30"/>
      <c r="I87" s="100">
        <f t="shared" si="6"/>
        <v>-232878</v>
      </c>
      <c r="J87" s="24">
        <f t="shared" si="7"/>
        <v>2794536</v>
      </c>
      <c r="K87" s="68"/>
      <c r="L87" s="93"/>
      <c r="M87" s="93">
        <f>-K87</f>
        <v>0</v>
      </c>
      <c r="N87" s="62">
        <f>K87*12</f>
        <v>0</v>
      </c>
      <c r="O87" s="60">
        <v>556</v>
      </c>
      <c r="P87" s="61"/>
      <c r="Q87" s="61">
        <f>-O87</f>
        <v>-556</v>
      </c>
      <c r="R87" s="24">
        <f>O87*12</f>
        <v>6672</v>
      </c>
      <c r="S87" s="48"/>
      <c r="T87" s="56">
        <v>-1</v>
      </c>
      <c r="U87" s="57"/>
      <c r="V87" s="54"/>
      <c r="X87" s="13"/>
    </row>
    <row r="88" spans="1:24" ht="16.5" customHeight="1">
      <c r="A88" s="150" t="s">
        <v>173</v>
      </c>
      <c r="B88" s="155"/>
      <c r="C88" s="19"/>
      <c r="D88" s="6"/>
      <c r="E88" s="51"/>
      <c r="F88" s="52"/>
      <c r="G88" s="29">
        <v>91132</v>
      </c>
      <c r="H88" s="30"/>
      <c r="I88" s="100">
        <f t="shared" si="6"/>
        <v>-91132</v>
      </c>
      <c r="J88" s="24">
        <f t="shared" si="7"/>
        <v>1093584</v>
      </c>
      <c r="K88" s="68">
        <v>1422</v>
      </c>
      <c r="L88" s="93"/>
      <c r="M88" s="93">
        <f>-K88</f>
        <v>-1422</v>
      </c>
      <c r="N88" s="62">
        <f>K88*12</f>
        <v>17064</v>
      </c>
      <c r="O88" s="60"/>
      <c r="P88" s="55"/>
      <c r="Q88" s="55"/>
      <c r="R88" s="24"/>
      <c r="S88" s="48"/>
      <c r="T88" s="56"/>
      <c r="U88" s="57"/>
      <c r="V88" s="54"/>
      <c r="X88" s="13"/>
    </row>
    <row r="89" spans="1:24" ht="16.5" customHeight="1">
      <c r="A89" s="150" t="s">
        <v>42</v>
      </c>
      <c r="B89" s="151"/>
      <c r="C89" s="19"/>
      <c r="D89" s="6">
        <v>-1</v>
      </c>
      <c r="E89" s="51"/>
      <c r="F89" s="52"/>
      <c r="G89" s="29">
        <v>2126</v>
      </c>
      <c r="H89" s="30"/>
      <c r="I89" s="100">
        <f t="shared" si="6"/>
        <v>-2126</v>
      </c>
      <c r="J89" s="24">
        <f t="shared" si="7"/>
        <v>25512</v>
      </c>
      <c r="K89" s="68"/>
      <c r="L89" s="53"/>
      <c r="M89" s="53"/>
      <c r="N89" s="54"/>
      <c r="O89" s="60"/>
      <c r="P89" s="55"/>
      <c r="Q89" s="55"/>
      <c r="R89" s="24"/>
      <c r="S89" s="48"/>
      <c r="T89" s="56">
        <v>-1</v>
      </c>
      <c r="U89" s="57"/>
      <c r="V89" s="54"/>
      <c r="X89" s="13"/>
    </row>
    <row r="90" spans="1:24" ht="16.5" customHeight="1">
      <c r="A90" s="150" t="s">
        <v>23</v>
      </c>
      <c r="B90" s="151"/>
      <c r="C90" s="19"/>
      <c r="D90" s="6">
        <v>-1</v>
      </c>
      <c r="E90" s="51"/>
      <c r="F90" s="52"/>
      <c r="G90" s="29"/>
      <c r="H90" s="28"/>
      <c r="I90" s="100"/>
      <c r="J90" s="21"/>
      <c r="K90" s="68"/>
      <c r="L90" s="53"/>
      <c r="M90" s="53"/>
      <c r="N90" s="54"/>
      <c r="O90" s="60"/>
      <c r="P90" s="55"/>
      <c r="Q90" s="55"/>
      <c r="R90" s="24"/>
      <c r="S90" s="48"/>
      <c r="T90" s="56">
        <v>-1</v>
      </c>
      <c r="U90" s="57"/>
      <c r="V90" s="54"/>
      <c r="X90" s="13"/>
    </row>
    <row r="91" spans="1:24" ht="16.5" customHeight="1">
      <c r="A91" s="150" t="s">
        <v>43</v>
      </c>
      <c r="B91" s="151"/>
      <c r="C91" s="19"/>
      <c r="D91" s="6">
        <v>-1</v>
      </c>
      <c r="E91" s="51"/>
      <c r="F91" s="52"/>
      <c r="G91" s="29">
        <v>1538198</v>
      </c>
      <c r="H91" s="30"/>
      <c r="I91" s="100">
        <f t="shared" si="6"/>
        <v>-1538198</v>
      </c>
      <c r="J91" s="24">
        <f t="shared" si="7"/>
        <v>18458376</v>
      </c>
      <c r="K91" s="68">
        <v>60933</v>
      </c>
      <c r="L91" s="93"/>
      <c r="M91" s="93">
        <f>-K91</f>
        <v>-60933</v>
      </c>
      <c r="N91" s="62">
        <f>K91*12</f>
        <v>731196</v>
      </c>
      <c r="O91" s="60">
        <v>2950</v>
      </c>
      <c r="P91" s="61"/>
      <c r="Q91" s="61">
        <f>-O91</f>
        <v>-2950</v>
      </c>
      <c r="R91" s="24">
        <f>O91*12</f>
        <v>35400</v>
      </c>
      <c r="S91" s="48"/>
      <c r="T91" s="56">
        <v>-1</v>
      </c>
      <c r="U91" s="57"/>
      <c r="V91" s="54"/>
      <c r="X91" s="13"/>
    </row>
    <row r="92" spans="1:24" ht="16.5" customHeight="1">
      <c r="A92" s="150" t="s">
        <v>44</v>
      </c>
      <c r="B92" s="151"/>
      <c r="C92" s="19"/>
      <c r="D92" s="6">
        <v>-1</v>
      </c>
      <c r="E92" s="51"/>
      <c r="F92" s="52"/>
      <c r="G92" s="29">
        <v>785968</v>
      </c>
      <c r="H92" s="30"/>
      <c r="I92" s="100">
        <f t="shared" si="6"/>
        <v>-785968</v>
      </c>
      <c r="J92" s="24">
        <f t="shared" si="7"/>
        <v>9431616</v>
      </c>
      <c r="K92" s="68">
        <v>1662</v>
      </c>
      <c r="L92" s="93"/>
      <c r="M92" s="93">
        <f>-K92</f>
        <v>-1662</v>
      </c>
      <c r="N92" s="62">
        <f>K92*12</f>
        <v>19944</v>
      </c>
      <c r="O92" s="60"/>
      <c r="P92" s="55"/>
      <c r="Q92" s="55"/>
      <c r="R92" s="24"/>
      <c r="S92" s="48"/>
      <c r="T92" s="56">
        <v>-1</v>
      </c>
      <c r="U92" s="57"/>
      <c r="V92" s="54"/>
      <c r="X92" s="13"/>
    </row>
    <row r="93" spans="1:24" ht="16.5" customHeight="1">
      <c r="A93" s="150" t="s">
        <v>184</v>
      </c>
      <c r="B93" s="151"/>
      <c r="C93" s="19"/>
      <c r="D93" s="6">
        <v>-1</v>
      </c>
      <c r="E93" s="51"/>
      <c r="F93" s="52"/>
      <c r="G93" s="29">
        <v>4189</v>
      </c>
      <c r="H93" s="30"/>
      <c r="I93" s="100">
        <f t="shared" si="6"/>
        <v>-4189</v>
      </c>
      <c r="J93" s="24">
        <f t="shared" si="7"/>
        <v>50268</v>
      </c>
      <c r="K93" s="68"/>
      <c r="L93" s="53"/>
      <c r="M93" s="53"/>
      <c r="N93" s="54"/>
      <c r="O93" s="60">
        <v>1943</v>
      </c>
      <c r="P93" s="61"/>
      <c r="Q93" s="61">
        <f>-O93</f>
        <v>-1943</v>
      </c>
      <c r="R93" s="24">
        <f>O93*12</f>
        <v>23316</v>
      </c>
      <c r="S93" s="48"/>
      <c r="T93" s="56">
        <v>-1</v>
      </c>
      <c r="U93" s="57"/>
      <c r="V93" s="54"/>
      <c r="X93" s="13"/>
    </row>
    <row r="94" spans="1:24" ht="16.5" customHeight="1">
      <c r="A94" s="150" t="s">
        <v>45</v>
      </c>
      <c r="B94" s="151"/>
      <c r="C94" s="19"/>
      <c r="D94" s="6">
        <v>-1</v>
      </c>
      <c r="E94" s="51"/>
      <c r="F94" s="52"/>
      <c r="G94" s="29">
        <v>702798</v>
      </c>
      <c r="H94" s="30"/>
      <c r="I94" s="100">
        <f t="shared" si="6"/>
        <v>-702798</v>
      </c>
      <c r="J94" s="24">
        <f t="shared" si="7"/>
        <v>8433576</v>
      </c>
      <c r="K94" s="68"/>
      <c r="L94" s="53"/>
      <c r="M94" s="53"/>
      <c r="N94" s="54"/>
      <c r="O94" s="60"/>
      <c r="P94" s="61"/>
      <c r="Q94" s="61">
        <f>-O94</f>
        <v>0</v>
      </c>
      <c r="R94" s="24">
        <f>O94*12</f>
        <v>0</v>
      </c>
      <c r="S94" s="48"/>
      <c r="T94" s="56">
        <v>-1</v>
      </c>
      <c r="U94" s="57"/>
      <c r="V94" s="54"/>
      <c r="X94" s="13"/>
    </row>
    <row r="95" spans="1:24" ht="16.5" customHeight="1">
      <c r="A95" s="150" t="s">
        <v>46</v>
      </c>
      <c r="B95" s="151"/>
      <c r="C95" s="19"/>
      <c r="D95" s="6">
        <v>-1</v>
      </c>
      <c r="E95" s="51"/>
      <c r="F95" s="52"/>
      <c r="G95" s="29">
        <v>4722</v>
      </c>
      <c r="H95" s="28"/>
      <c r="I95" s="100">
        <f t="shared" si="6"/>
        <v>-4722</v>
      </c>
      <c r="J95" s="24">
        <f t="shared" si="7"/>
        <v>56664</v>
      </c>
      <c r="K95" s="68"/>
      <c r="L95" s="53">
        <v>-1</v>
      </c>
      <c r="M95" s="53"/>
      <c r="N95" s="54"/>
      <c r="O95" s="63">
        <v>1388</v>
      </c>
      <c r="P95" s="55"/>
      <c r="Q95" s="102">
        <f>-O95</f>
        <v>-1388</v>
      </c>
      <c r="R95" s="24">
        <f>O95*12</f>
        <v>16656</v>
      </c>
      <c r="S95" s="48"/>
      <c r="T95" s="56">
        <v>-1</v>
      </c>
      <c r="U95" s="57"/>
      <c r="V95" s="54"/>
      <c r="X95" s="13"/>
    </row>
    <row r="96" spans="1:24" ht="16.5" customHeight="1">
      <c r="A96" s="150" t="s">
        <v>190</v>
      </c>
      <c r="B96" s="151"/>
      <c r="C96" s="19"/>
      <c r="D96" s="6"/>
      <c r="E96" s="51"/>
      <c r="F96" s="52"/>
      <c r="G96" s="29">
        <v>55796</v>
      </c>
      <c r="H96" s="100"/>
      <c r="I96" s="100">
        <f>-G96</f>
        <v>-55796</v>
      </c>
      <c r="J96" s="24">
        <f>G96*12</f>
        <v>669552</v>
      </c>
      <c r="K96" s="68"/>
      <c r="L96" s="101"/>
      <c r="M96" s="101"/>
      <c r="N96" s="54"/>
      <c r="O96" s="63">
        <v>40278</v>
      </c>
      <c r="P96" s="55"/>
      <c r="Q96" s="102">
        <f>-O96</f>
        <v>-40278</v>
      </c>
      <c r="R96" s="24">
        <f>O96*12</f>
        <v>483336</v>
      </c>
      <c r="S96" s="48"/>
      <c r="T96" s="56"/>
      <c r="U96" s="57"/>
      <c r="V96" s="54"/>
      <c r="X96" s="13"/>
    </row>
    <row r="97" spans="1:24" ht="16.5" customHeight="1">
      <c r="A97" s="150" t="s">
        <v>47</v>
      </c>
      <c r="B97" s="151"/>
      <c r="C97" s="19"/>
      <c r="D97" s="6">
        <v>-1</v>
      </c>
      <c r="E97" s="51"/>
      <c r="F97" s="52"/>
      <c r="G97" s="29">
        <v>907</v>
      </c>
      <c r="H97" s="30"/>
      <c r="I97" s="100">
        <f>-G97</f>
        <v>-907</v>
      </c>
      <c r="J97" s="24">
        <f>G97*12</f>
        <v>10884</v>
      </c>
      <c r="K97" s="68"/>
      <c r="L97" s="53"/>
      <c r="M97" s="53"/>
      <c r="N97" s="54"/>
      <c r="O97" s="63"/>
      <c r="P97" s="55"/>
      <c r="Q97" s="55"/>
      <c r="R97" s="24"/>
      <c r="S97" s="48"/>
      <c r="T97" s="56">
        <v>-1</v>
      </c>
      <c r="U97" s="57"/>
      <c r="V97" s="54"/>
      <c r="X97" s="13"/>
    </row>
    <row r="98" spans="1:24" ht="16.5" customHeight="1">
      <c r="A98" s="150" t="s">
        <v>48</v>
      </c>
      <c r="B98" s="164"/>
      <c r="C98" s="19"/>
      <c r="D98" s="6">
        <v>-1</v>
      </c>
      <c r="E98" s="51"/>
      <c r="F98" s="52"/>
      <c r="G98" s="29"/>
      <c r="H98" s="28"/>
      <c r="I98" s="100"/>
      <c r="J98" s="21"/>
      <c r="K98" s="68"/>
      <c r="L98" s="53"/>
      <c r="M98" s="53"/>
      <c r="N98" s="54"/>
      <c r="O98" s="63"/>
      <c r="P98" s="55"/>
      <c r="Q98" s="55"/>
      <c r="R98" s="24"/>
      <c r="S98" s="48"/>
      <c r="T98" s="56">
        <v>-1</v>
      </c>
      <c r="U98" s="57"/>
      <c r="V98" s="54"/>
      <c r="X98" s="13"/>
    </row>
    <row r="99" spans="1:24" ht="16.5" customHeight="1">
      <c r="A99" s="150" t="s">
        <v>49</v>
      </c>
      <c r="B99" s="164"/>
      <c r="C99" s="19"/>
      <c r="D99" s="6">
        <v>-1</v>
      </c>
      <c r="E99" s="51"/>
      <c r="F99" s="52"/>
      <c r="G99" s="29"/>
      <c r="H99" s="28"/>
      <c r="I99" s="100"/>
      <c r="J99" s="21"/>
      <c r="K99" s="68"/>
      <c r="L99" s="53"/>
      <c r="M99" s="53"/>
      <c r="N99" s="54"/>
      <c r="O99" s="63"/>
      <c r="P99" s="55"/>
      <c r="Q99" s="55"/>
      <c r="R99" s="24"/>
      <c r="S99" s="48"/>
      <c r="T99" s="56">
        <v>-1</v>
      </c>
      <c r="U99" s="57"/>
      <c r="V99" s="54"/>
      <c r="X99" s="13"/>
    </row>
    <row r="100" spans="1:24" ht="16.5" customHeight="1">
      <c r="A100" s="150">
        <v>10000</v>
      </c>
      <c r="B100" s="151"/>
      <c r="C100" s="19"/>
      <c r="D100" s="6">
        <v>-1</v>
      </c>
      <c r="E100" s="51"/>
      <c r="F100" s="52"/>
      <c r="G100" s="32">
        <v>29638</v>
      </c>
      <c r="H100" s="28"/>
      <c r="I100" s="100">
        <f aca="true" t="shared" si="8" ref="I100:I106">-G100</f>
        <v>-29638</v>
      </c>
      <c r="J100" s="24">
        <f aca="true" t="shared" si="9" ref="J100:J106">G100*12</f>
        <v>355656</v>
      </c>
      <c r="K100" s="68"/>
      <c r="L100" s="53"/>
      <c r="M100" s="53"/>
      <c r="N100" s="54"/>
      <c r="O100" s="60">
        <v>5170</v>
      </c>
      <c r="P100" s="61"/>
      <c r="Q100" s="61">
        <f>-O100</f>
        <v>-5170</v>
      </c>
      <c r="R100" s="24">
        <f>O100*12</f>
        <v>62040</v>
      </c>
      <c r="S100" s="48"/>
      <c r="T100" s="56">
        <v>-1</v>
      </c>
      <c r="U100" s="57"/>
      <c r="V100" s="54"/>
      <c r="X100" s="13"/>
    </row>
    <row r="101" spans="1:24" ht="16.5" customHeight="1">
      <c r="A101" s="150">
        <v>11000</v>
      </c>
      <c r="B101" s="151"/>
      <c r="C101" s="19"/>
      <c r="D101" s="6">
        <v>-1</v>
      </c>
      <c r="E101" s="51"/>
      <c r="F101" s="52"/>
      <c r="G101" s="29">
        <v>185285</v>
      </c>
      <c r="H101" s="30"/>
      <c r="I101" s="100">
        <f t="shared" si="8"/>
        <v>-185285</v>
      </c>
      <c r="J101" s="24">
        <f t="shared" si="9"/>
        <v>2223420</v>
      </c>
      <c r="K101" s="68"/>
      <c r="L101" s="53"/>
      <c r="M101" s="53"/>
      <c r="N101" s="54"/>
      <c r="O101" s="102">
        <v>8341</v>
      </c>
      <c r="P101" s="61"/>
      <c r="Q101" s="61">
        <f>-O101</f>
        <v>-8341</v>
      </c>
      <c r="R101" s="24">
        <f>O101*12</f>
        <v>100092</v>
      </c>
      <c r="S101" s="48"/>
      <c r="T101" s="56">
        <v>-1</v>
      </c>
      <c r="U101" s="57"/>
      <c r="V101" s="54"/>
      <c r="X101" s="13"/>
    </row>
    <row r="102" spans="1:24" ht="16.5" customHeight="1">
      <c r="A102" s="150" t="s">
        <v>50</v>
      </c>
      <c r="B102" s="151"/>
      <c r="C102" s="19"/>
      <c r="D102" s="6">
        <v>-1</v>
      </c>
      <c r="E102" s="51"/>
      <c r="F102" s="52"/>
      <c r="G102" s="29">
        <v>83391</v>
      </c>
      <c r="H102" s="30"/>
      <c r="I102" s="100">
        <f t="shared" si="8"/>
        <v>-83391</v>
      </c>
      <c r="J102" s="24">
        <f t="shared" si="9"/>
        <v>1000692</v>
      </c>
      <c r="K102" s="68"/>
      <c r="L102" s="93"/>
      <c r="M102" s="93">
        <f>-K102</f>
        <v>0</v>
      </c>
      <c r="N102" s="62">
        <f>K102*12</f>
        <v>0</v>
      </c>
      <c r="O102" s="102">
        <v>3145</v>
      </c>
      <c r="P102" s="61"/>
      <c r="Q102" s="61">
        <f>-O102</f>
        <v>-3145</v>
      </c>
      <c r="R102" s="24">
        <f>O102*12</f>
        <v>37740</v>
      </c>
      <c r="S102" s="48"/>
      <c r="T102" s="56">
        <v>-1</v>
      </c>
      <c r="U102" s="57"/>
      <c r="V102" s="54"/>
      <c r="X102" s="13"/>
    </row>
    <row r="103" spans="1:24" ht="16.5" customHeight="1">
      <c r="A103" s="150">
        <v>11100</v>
      </c>
      <c r="B103" s="151"/>
      <c r="C103" s="19"/>
      <c r="D103" s="6">
        <v>-1</v>
      </c>
      <c r="E103" s="51"/>
      <c r="F103" s="52"/>
      <c r="G103" s="29">
        <v>2025</v>
      </c>
      <c r="H103" s="30"/>
      <c r="I103" s="100">
        <f t="shared" si="8"/>
        <v>-2025</v>
      </c>
      <c r="J103" s="24">
        <f t="shared" si="9"/>
        <v>24300</v>
      </c>
      <c r="K103" s="68"/>
      <c r="L103" s="53">
        <v>-1</v>
      </c>
      <c r="M103" s="93">
        <f>-K103</f>
        <v>0</v>
      </c>
      <c r="N103" s="62">
        <f>K103*12</f>
        <v>0</v>
      </c>
      <c r="O103" s="102"/>
      <c r="P103" s="55"/>
      <c r="Q103" s="55"/>
      <c r="R103" s="24"/>
      <c r="S103" s="48"/>
      <c r="T103" s="56">
        <v>-1</v>
      </c>
      <c r="U103" s="57"/>
      <c r="V103" s="54"/>
      <c r="X103" s="13"/>
    </row>
    <row r="104" spans="1:24" ht="16.5" customHeight="1">
      <c r="A104" s="150" t="s">
        <v>51</v>
      </c>
      <c r="B104" s="151"/>
      <c r="C104" s="19"/>
      <c r="D104" s="6">
        <v>-1</v>
      </c>
      <c r="E104" s="51"/>
      <c r="F104" s="52"/>
      <c r="G104" s="29">
        <v>1667</v>
      </c>
      <c r="H104" s="30"/>
      <c r="I104" s="100">
        <f t="shared" si="8"/>
        <v>-1667</v>
      </c>
      <c r="J104" s="24">
        <f t="shared" si="9"/>
        <v>20004</v>
      </c>
      <c r="K104" s="68">
        <v>5403</v>
      </c>
      <c r="L104" s="53">
        <v>-1</v>
      </c>
      <c r="M104" s="93">
        <f>-K104</f>
        <v>-5403</v>
      </c>
      <c r="N104" s="62">
        <f>K104*12</f>
        <v>64836</v>
      </c>
      <c r="O104" s="63"/>
      <c r="P104" s="55"/>
      <c r="Q104" s="55"/>
      <c r="R104" s="24"/>
      <c r="S104" s="48"/>
      <c r="T104" s="56">
        <v>-1</v>
      </c>
      <c r="U104" s="57"/>
      <c r="V104" s="54"/>
      <c r="X104" s="13"/>
    </row>
    <row r="105" spans="1:24" ht="16.5" customHeight="1">
      <c r="A105" s="150">
        <v>11200</v>
      </c>
      <c r="B105" s="151"/>
      <c r="C105" s="19"/>
      <c r="D105" s="6">
        <v>-1</v>
      </c>
      <c r="E105" s="51"/>
      <c r="F105" s="52"/>
      <c r="G105" s="29"/>
      <c r="H105" s="30"/>
      <c r="I105" s="100">
        <f t="shared" si="8"/>
        <v>0</v>
      </c>
      <c r="J105" s="24">
        <f t="shared" si="9"/>
        <v>0</v>
      </c>
      <c r="K105" s="68"/>
      <c r="L105" s="53"/>
      <c r="M105" s="53"/>
      <c r="N105" s="54"/>
      <c r="O105" s="63"/>
      <c r="P105" s="55"/>
      <c r="Q105" s="55"/>
      <c r="R105" s="24"/>
      <c r="S105" s="48"/>
      <c r="T105" s="56">
        <v>-1</v>
      </c>
      <c r="U105" s="57"/>
      <c r="V105" s="54"/>
      <c r="X105" s="13"/>
    </row>
    <row r="106" spans="1:24" ht="16.5" customHeight="1">
      <c r="A106" s="150" t="s">
        <v>154</v>
      </c>
      <c r="B106" s="151"/>
      <c r="C106" s="19"/>
      <c r="D106" s="6">
        <v>-1</v>
      </c>
      <c r="E106" s="51"/>
      <c r="F106" s="52"/>
      <c r="G106" s="29">
        <v>1511</v>
      </c>
      <c r="H106" s="30"/>
      <c r="I106" s="100">
        <f t="shared" si="8"/>
        <v>-1511</v>
      </c>
      <c r="J106" s="24">
        <f t="shared" si="9"/>
        <v>18132</v>
      </c>
      <c r="K106" s="68"/>
      <c r="L106" s="93"/>
      <c r="M106" s="93">
        <f>-K106</f>
        <v>0</v>
      </c>
      <c r="N106" s="62">
        <f>K106*12</f>
        <v>0</v>
      </c>
      <c r="O106" s="63"/>
      <c r="P106" s="55"/>
      <c r="Q106" s="55"/>
      <c r="R106" s="24"/>
      <c r="S106" s="48"/>
      <c r="T106" s="56">
        <v>-1</v>
      </c>
      <c r="U106" s="57"/>
      <c r="V106" s="54"/>
      <c r="X106" s="13"/>
    </row>
    <row r="107" spans="1:24" ht="16.5" customHeight="1">
      <c r="A107" s="150">
        <v>11400</v>
      </c>
      <c r="B107" s="151"/>
      <c r="C107" s="19"/>
      <c r="D107" s="6">
        <v>-1</v>
      </c>
      <c r="E107" s="51"/>
      <c r="F107" s="52"/>
      <c r="G107" s="32"/>
      <c r="H107" s="28"/>
      <c r="I107" s="100"/>
      <c r="J107" s="21"/>
      <c r="K107" s="68"/>
      <c r="L107" s="53"/>
      <c r="M107" s="53"/>
      <c r="N107" s="54"/>
      <c r="O107" s="63"/>
      <c r="P107" s="55"/>
      <c r="Q107" s="55"/>
      <c r="R107" s="24"/>
      <c r="S107" s="48"/>
      <c r="T107" s="56">
        <v>-1</v>
      </c>
      <c r="U107" s="57"/>
      <c r="V107" s="54"/>
      <c r="X107" s="13"/>
    </row>
    <row r="108" spans="1:24" ht="16.5" customHeight="1">
      <c r="A108" s="150">
        <v>11500</v>
      </c>
      <c r="B108" s="151"/>
      <c r="C108" s="19"/>
      <c r="D108" s="6">
        <v>-1</v>
      </c>
      <c r="E108" s="51"/>
      <c r="F108" s="52"/>
      <c r="G108" s="32"/>
      <c r="H108" s="28"/>
      <c r="I108" s="100"/>
      <c r="J108" s="21"/>
      <c r="K108" s="68"/>
      <c r="L108" s="53"/>
      <c r="M108" s="53"/>
      <c r="N108" s="54"/>
      <c r="O108" s="63"/>
      <c r="P108" s="55"/>
      <c r="Q108" s="55"/>
      <c r="R108" s="24"/>
      <c r="S108" s="48"/>
      <c r="T108" s="56">
        <v>-1</v>
      </c>
      <c r="U108" s="57"/>
      <c r="V108" s="54"/>
      <c r="X108" s="13"/>
    </row>
    <row r="109" spans="1:24" ht="16.5" customHeight="1">
      <c r="A109" s="150">
        <v>11600</v>
      </c>
      <c r="B109" s="151"/>
      <c r="C109" s="19"/>
      <c r="D109" s="6">
        <v>-1</v>
      </c>
      <c r="E109" s="51"/>
      <c r="F109" s="52"/>
      <c r="G109" s="32">
        <v>1012</v>
      </c>
      <c r="H109" s="30"/>
      <c r="I109" s="100">
        <f>-G109</f>
        <v>-1012</v>
      </c>
      <c r="J109" s="24">
        <f>G109*12</f>
        <v>12144</v>
      </c>
      <c r="K109" s="68"/>
      <c r="L109" s="53"/>
      <c r="M109" s="53"/>
      <c r="N109" s="54"/>
      <c r="O109" s="63"/>
      <c r="P109" s="55"/>
      <c r="Q109" s="55"/>
      <c r="R109" s="24"/>
      <c r="S109" s="48"/>
      <c r="T109" s="56">
        <v>-1</v>
      </c>
      <c r="U109" s="57"/>
      <c r="V109" s="54"/>
      <c r="X109" s="13"/>
    </row>
    <row r="110" spans="1:24" ht="16.5" customHeight="1">
      <c r="A110" s="150">
        <v>11700</v>
      </c>
      <c r="B110" s="164"/>
      <c r="C110" s="19"/>
      <c r="D110" s="6">
        <v>-1</v>
      </c>
      <c r="E110" s="51"/>
      <c r="F110" s="52"/>
      <c r="G110" s="32"/>
      <c r="H110" s="28"/>
      <c r="I110" s="100"/>
      <c r="J110" s="21"/>
      <c r="K110" s="68"/>
      <c r="L110" s="53"/>
      <c r="M110" s="53"/>
      <c r="N110" s="54"/>
      <c r="O110" s="63"/>
      <c r="P110" s="55"/>
      <c r="Q110" s="55"/>
      <c r="R110" s="24"/>
      <c r="S110" s="48"/>
      <c r="T110" s="56">
        <v>-1</v>
      </c>
      <c r="U110" s="57"/>
      <c r="V110" s="54"/>
      <c r="X110" s="13"/>
    </row>
    <row r="111" spans="1:24" ht="16.5" customHeight="1">
      <c r="A111" s="150" t="s">
        <v>162</v>
      </c>
      <c r="B111" s="164"/>
      <c r="C111" s="19"/>
      <c r="D111" s="6">
        <v>-1</v>
      </c>
      <c r="E111" s="51"/>
      <c r="F111" s="52"/>
      <c r="G111" s="32">
        <v>2476</v>
      </c>
      <c r="H111" s="30"/>
      <c r="I111" s="100">
        <f>-G111</f>
        <v>-2476</v>
      </c>
      <c r="J111" s="24">
        <f>G111*12</f>
        <v>29712</v>
      </c>
      <c r="K111" s="68"/>
      <c r="L111" s="53"/>
      <c r="M111" s="53"/>
      <c r="N111" s="54"/>
      <c r="O111" s="63"/>
      <c r="P111" s="55"/>
      <c r="Q111" s="55"/>
      <c r="R111" s="24"/>
      <c r="S111" s="48"/>
      <c r="T111" s="56">
        <v>-1</v>
      </c>
      <c r="U111" s="57"/>
      <c r="V111" s="54"/>
      <c r="X111" s="13"/>
    </row>
    <row r="112" spans="1:24" ht="16.5" customHeight="1">
      <c r="A112" s="150">
        <v>11800</v>
      </c>
      <c r="B112" s="151"/>
      <c r="C112" s="19"/>
      <c r="D112" s="6">
        <v>-1</v>
      </c>
      <c r="E112" s="51"/>
      <c r="F112" s="52"/>
      <c r="G112" s="31"/>
      <c r="H112" s="28"/>
      <c r="I112" s="100"/>
      <c r="J112" s="21"/>
      <c r="K112" s="68"/>
      <c r="L112" s="53"/>
      <c r="M112" s="53"/>
      <c r="N112" s="54"/>
      <c r="O112" s="60"/>
      <c r="P112" s="55"/>
      <c r="Q112" s="55"/>
      <c r="R112" s="24"/>
      <c r="S112" s="48"/>
      <c r="T112" s="56">
        <v>-1</v>
      </c>
      <c r="U112" s="57"/>
      <c r="V112" s="54"/>
      <c r="X112" s="13"/>
    </row>
    <row r="113" spans="1:24" ht="16.5" customHeight="1">
      <c r="A113" s="150" t="s">
        <v>165</v>
      </c>
      <c r="B113" s="151"/>
      <c r="C113" s="19"/>
      <c r="D113" s="6">
        <v>-1</v>
      </c>
      <c r="E113" s="51"/>
      <c r="F113" s="52"/>
      <c r="G113" s="31"/>
      <c r="H113" s="28"/>
      <c r="I113" s="100"/>
      <c r="J113" s="21"/>
      <c r="K113" s="68"/>
      <c r="L113" s="53"/>
      <c r="M113" s="53"/>
      <c r="N113" s="54"/>
      <c r="O113" s="60"/>
      <c r="P113" s="55"/>
      <c r="Q113" s="55"/>
      <c r="R113" s="24"/>
      <c r="S113" s="48"/>
      <c r="T113" s="56">
        <v>-1</v>
      </c>
      <c r="U113" s="57"/>
      <c r="V113" s="54"/>
      <c r="X113" s="13"/>
    </row>
    <row r="114" spans="1:24" ht="16.5" customHeight="1">
      <c r="A114" s="150" t="s">
        <v>52</v>
      </c>
      <c r="B114" s="151"/>
      <c r="C114" s="19"/>
      <c r="D114" s="6">
        <v>-1</v>
      </c>
      <c r="E114" s="51"/>
      <c r="F114" s="52"/>
      <c r="G114" s="31"/>
      <c r="H114" s="28"/>
      <c r="I114" s="100"/>
      <c r="J114" s="21"/>
      <c r="K114" s="68"/>
      <c r="L114" s="53"/>
      <c r="M114" s="53"/>
      <c r="N114" s="54"/>
      <c r="O114" s="63"/>
      <c r="P114" s="55"/>
      <c r="Q114" s="55"/>
      <c r="R114" s="24"/>
      <c r="S114" s="48"/>
      <c r="T114" s="56">
        <v>-1</v>
      </c>
      <c r="U114" s="57"/>
      <c r="V114" s="54"/>
      <c r="X114" s="13"/>
    </row>
    <row r="115" spans="1:24" ht="16.5" customHeight="1">
      <c r="A115" s="154" t="s">
        <v>53</v>
      </c>
      <c r="B115" s="170"/>
      <c r="C115" s="19"/>
      <c r="D115" s="6">
        <v>-1</v>
      </c>
      <c r="E115" s="51"/>
      <c r="F115" s="52"/>
      <c r="G115" s="31"/>
      <c r="H115" s="28"/>
      <c r="I115" s="100"/>
      <c r="J115" s="21"/>
      <c r="K115" s="68"/>
      <c r="L115" s="53"/>
      <c r="M115" s="53"/>
      <c r="N115" s="54"/>
      <c r="O115" s="63"/>
      <c r="P115" s="55"/>
      <c r="Q115" s="55"/>
      <c r="R115" s="24"/>
      <c r="S115" s="48"/>
      <c r="T115" s="56">
        <v>-1</v>
      </c>
      <c r="U115" s="57"/>
      <c r="V115" s="54"/>
      <c r="X115" s="13"/>
    </row>
    <row r="116" spans="1:24" ht="16.5" customHeight="1">
      <c r="A116" s="150" t="s">
        <v>54</v>
      </c>
      <c r="B116" s="151"/>
      <c r="C116" s="19"/>
      <c r="D116" s="6">
        <v>-1</v>
      </c>
      <c r="E116" s="51"/>
      <c r="F116" s="52"/>
      <c r="G116" s="31"/>
      <c r="H116" s="28"/>
      <c r="I116" s="100"/>
      <c r="J116" s="21"/>
      <c r="K116" s="68"/>
      <c r="L116" s="53"/>
      <c r="M116" s="53"/>
      <c r="N116" s="54"/>
      <c r="O116" s="63"/>
      <c r="P116" s="55"/>
      <c r="Q116" s="55"/>
      <c r="R116" s="24"/>
      <c r="S116" s="48"/>
      <c r="T116" s="56">
        <v>-1</v>
      </c>
      <c r="U116" s="57"/>
      <c r="V116" s="54"/>
      <c r="X116" s="13"/>
    </row>
    <row r="117" spans="1:24" ht="16.5" customHeight="1">
      <c r="A117" s="150" t="s">
        <v>55</v>
      </c>
      <c r="B117" s="151"/>
      <c r="C117" s="19"/>
      <c r="D117" s="6">
        <v>-1</v>
      </c>
      <c r="E117" s="51"/>
      <c r="F117" s="52"/>
      <c r="G117" s="31"/>
      <c r="H117" s="28"/>
      <c r="I117" s="100"/>
      <c r="J117" s="21"/>
      <c r="K117" s="68"/>
      <c r="L117" s="53"/>
      <c r="M117" s="53"/>
      <c r="N117" s="54"/>
      <c r="O117" s="63"/>
      <c r="P117" s="55"/>
      <c r="Q117" s="55"/>
      <c r="R117" s="24"/>
      <c r="S117" s="48"/>
      <c r="T117" s="56">
        <v>-1</v>
      </c>
      <c r="U117" s="57"/>
      <c r="V117" s="65"/>
      <c r="X117" s="13"/>
    </row>
    <row r="118" spans="1:24" ht="16.5" customHeight="1">
      <c r="A118" s="150" t="s">
        <v>56</v>
      </c>
      <c r="B118" s="151"/>
      <c r="C118" s="19"/>
      <c r="D118" s="6">
        <v>-1</v>
      </c>
      <c r="E118" s="51"/>
      <c r="F118" s="52"/>
      <c r="G118" s="31"/>
      <c r="H118" s="28"/>
      <c r="I118" s="100"/>
      <c r="J118" s="21"/>
      <c r="K118" s="68"/>
      <c r="L118" s="53"/>
      <c r="M118" s="53"/>
      <c r="N118" s="54"/>
      <c r="O118" s="63"/>
      <c r="P118" s="55"/>
      <c r="Q118" s="55"/>
      <c r="R118" s="24"/>
      <c r="S118" s="48"/>
      <c r="T118" s="56">
        <v>-1</v>
      </c>
      <c r="U118" s="57"/>
      <c r="V118" s="54"/>
      <c r="X118" s="13"/>
    </row>
    <row r="119" spans="1:24" ht="16.5" customHeight="1">
      <c r="A119" s="150" t="s">
        <v>137</v>
      </c>
      <c r="B119" s="151"/>
      <c r="C119" s="19"/>
      <c r="D119" s="6">
        <v>-1</v>
      </c>
      <c r="E119" s="51"/>
      <c r="F119" s="52"/>
      <c r="G119" s="31">
        <v>951</v>
      </c>
      <c r="H119" s="30"/>
      <c r="I119" s="100">
        <f>-G119</f>
        <v>-951</v>
      </c>
      <c r="J119" s="24">
        <f>G119*12</f>
        <v>11412</v>
      </c>
      <c r="K119" s="68"/>
      <c r="L119" s="53"/>
      <c r="M119" s="53"/>
      <c r="N119" s="54"/>
      <c r="O119" s="63"/>
      <c r="P119" s="55"/>
      <c r="Q119" s="55"/>
      <c r="R119" s="24"/>
      <c r="S119" s="48"/>
      <c r="T119" s="56">
        <v>-1</v>
      </c>
      <c r="U119" s="57"/>
      <c r="V119" s="54"/>
      <c r="X119" s="13"/>
    </row>
    <row r="120" spans="1:24" ht="16.5" customHeight="1">
      <c r="A120" s="150" t="s">
        <v>57</v>
      </c>
      <c r="B120" s="151"/>
      <c r="C120" s="19"/>
      <c r="D120" s="6">
        <v>-1</v>
      </c>
      <c r="E120" s="51"/>
      <c r="F120" s="52"/>
      <c r="G120" s="31"/>
      <c r="H120" s="28"/>
      <c r="I120" s="100"/>
      <c r="J120" s="21"/>
      <c r="K120" s="93"/>
      <c r="L120" s="53"/>
      <c r="M120" s="53"/>
      <c r="N120" s="54"/>
      <c r="O120" s="63"/>
      <c r="P120" s="55"/>
      <c r="Q120" s="55"/>
      <c r="R120" s="24"/>
      <c r="S120" s="48"/>
      <c r="T120" s="56">
        <v>-1</v>
      </c>
      <c r="U120" s="57"/>
      <c r="V120" s="54"/>
      <c r="X120" s="13"/>
    </row>
    <row r="121" spans="1:24" ht="16.5" customHeight="1">
      <c r="A121" s="150" t="s">
        <v>58</v>
      </c>
      <c r="B121" s="151"/>
      <c r="C121" s="19"/>
      <c r="D121" s="6">
        <v>-1</v>
      </c>
      <c r="E121" s="51"/>
      <c r="F121" s="52"/>
      <c r="G121" s="31"/>
      <c r="H121" s="28"/>
      <c r="I121" s="100"/>
      <c r="J121" s="21"/>
      <c r="K121" s="68"/>
      <c r="L121" s="53"/>
      <c r="M121" s="53"/>
      <c r="N121" s="54"/>
      <c r="O121" s="63"/>
      <c r="P121" s="55"/>
      <c r="Q121" s="55"/>
      <c r="R121" s="24"/>
      <c r="S121" s="48"/>
      <c r="T121" s="56">
        <v>-1</v>
      </c>
      <c r="U121" s="56"/>
      <c r="V121" s="21"/>
      <c r="X121" s="13"/>
    </row>
    <row r="122" spans="1:24" ht="16.5" customHeight="1">
      <c r="A122" s="150" t="s">
        <v>59</v>
      </c>
      <c r="B122" s="151"/>
      <c r="C122" s="19"/>
      <c r="D122" s="6">
        <v>-1</v>
      </c>
      <c r="E122" s="51"/>
      <c r="F122" s="52"/>
      <c r="G122" s="31">
        <v>17250</v>
      </c>
      <c r="H122" s="30"/>
      <c r="I122" s="100">
        <f aca="true" t="shared" si="10" ref="I122:I127">-G122</f>
        <v>-17250</v>
      </c>
      <c r="J122" s="24">
        <f aca="true" t="shared" si="11" ref="J122:J127">G122*12</f>
        <v>207000</v>
      </c>
      <c r="K122" s="68"/>
      <c r="L122" s="53"/>
      <c r="M122" s="53"/>
      <c r="N122" s="54"/>
      <c r="O122" s="63"/>
      <c r="P122" s="55"/>
      <c r="Q122" s="55"/>
      <c r="R122" s="24"/>
      <c r="S122" s="48"/>
      <c r="T122" s="56">
        <v>-1</v>
      </c>
      <c r="U122" s="56"/>
      <c r="V122" s="21"/>
      <c r="X122" s="13"/>
    </row>
    <row r="123" spans="1:24" ht="16.5" customHeight="1">
      <c r="A123" s="150" t="s">
        <v>60</v>
      </c>
      <c r="B123" s="151"/>
      <c r="C123" s="19"/>
      <c r="D123" s="6">
        <v>-1</v>
      </c>
      <c r="E123" s="51"/>
      <c r="F123" s="52"/>
      <c r="G123" s="31">
        <v>1150</v>
      </c>
      <c r="H123" s="30"/>
      <c r="I123" s="100">
        <f t="shared" si="10"/>
        <v>-1150</v>
      </c>
      <c r="J123" s="24">
        <f t="shared" si="11"/>
        <v>13800</v>
      </c>
      <c r="K123" s="68"/>
      <c r="L123" s="53"/>
      <c r="M123" s="53"/>
      <c r="N123" s="54"/>
      <c r="O123" s="63"/>
      <c r="P123" s="55"/>
      <c r="Q123" s="55"/>
      <c r="R123" s="24"/>
      <c r="S123" s="48"/>
      <c r="T123" s="56">
        <v>-1</v>
      </c>
      <c r="U123" s="57"/>
      <c r="V123" s="54"/>
      <c r="X123" s="13"/>
    </row>
    <row r="124" spans="1:24" ht="16.5" customHeight="1">
      <c r="A124" s="150" t="s">
        <v>155</v>
      </c>
      <c r="B124" s="151"/>
      <c r="C124" s="19"/>
      <c r="D124" s="6">
        <v>-1</v>
      </c>
      <c r="E124" s="51"/>
      <c r="F124" s="52"/>
      <c r="G124" s="31">
        <v>361</v>
      </c>
      <c r="H124" s="30"/>
      <c r="I124" s="100">
        <f t="shared" si="10"/>
        <v>-361</v>
      </c>
      <c r="J124" s="24">
        <f t="shared" si="11"/>
        <v>4332</v>
      </c>
      <c r="K124" s="68"/>
      <c r="L124" s="53"/>
      <c r="M124" s="53"/>
      <c r="N124" s="54"/>
      <c r="O124" s="63"/>
      <c r="P124" s="55"/>
      <c r="Q124" s="55"/>
      <c r="R124" s="24"/>
      <c r="S124" s="48"/>
      <c r="T124" s="56">
        <v>-1</v>
      </c>
      <c r="U124" s="57"/>
      <c r="V124" s="54"/>
      <c r="X124" s="13"/>
    </row>
    <row r="125" spans="1:24" ht="16.5" customHeight="1">
      <c r="A125" s="150">
        <v>12000</v>
      </c>
      <c r="B125" s="151"/>
      <c r="C125" s="19"/>
      <c r="D125" s="6">
        <v>-1</v>
      </c>
      <c r="E125" s="51"/>
      <c r="F125" s="52"/>
      <c r="G125" s="31">
        <v>22985</v>
      </c>
      <c r="H125" s="30"/>
      <c r="I125" s="100">
        <f t="shared" si="10"/>
        <v>-22985</v>
      </c>
      <c r="J125" s="24">
        <f t="shared" si="11"/>
        <v>275820</v>
      </c>
      <c r="K125" s="68">
        <v>10551</v>
      </c>
      <c r="L125" s="93">
        <v>-1</v>
      </c>
      <c r="M125" s="93">
        <f>-K125</f>
        <v>-10551</v>
      </c>
      <c r="N125" s="62">
        <f>K125*12</f>
        <v>126612</v>
      </c>
      <c r="O125" s="60">
        <v>3449</v>
      </c>
      <c r="P125" s="61"/>
      <c r="Q125" s="61">
        <f>-O125</f>
        <v>-3449</v>
      </c>
      <c r="R125" s="24">
        <f>O125*12</f>
        <v>41388</v>
      </c>
      <c r="S125" s="48"/>
      <c r="T125" s="56">
        <v>-1</v>
      </c>
      <c r="U125" s="57"/>
      <c r="V125" s="54"/>
      <c r="X125" s="13"/>
    </row>
    <row r="126" spans="1:24" ht="16.5" customHeight="1">
      <c r="A126" s="150" t="s">
        <v>61</v>
      </c>
      <c r="B126" s="164"/>
      <c r="C126" s="19"/>
      <c r="D126" s="6">
        <v>-1</v>
      </c>
      <c r="E126" s="51"/>
      <c r="F126" s="52"/>
      <c r="G126" s="31">
        <v>22779</v>
      </c>
      <c r="H126" s="30"/>
      <c r="I126" s="100">
        <f t="shared" si="10"/>
        <v>-22779</v>
      </c>
      <c r="J126" s="24">
        <f t="shared" si="11"/>
        <v>273348</v>
      </c>
      <c r="K126" s="68">
        <v>6479</v>
      </c>
      <c r="L126" s="93">
        <v>-1</v>
      </c>
      <c r="M126" s="93">
        <f>-K126</f>
        <v>-6479</v>
      </c>
      <c r="N126" s="62">
        <f>K126*12</f>
        <v>77748</v>
      </c>
      <c r="O126" s="60">
        <v>1990</v>
      </c>
      <c r="P126" s="61"/>
      <c r="Q126" s="61">
        <f>-O126</f>
        <v>-1990</v>
      </c>
      <c r="R126" s="24">
        <f>O126*12</f>
        <v>23880</v>
      </c>
      <c r="S126" s="48"/>
      <c r="T126" s="56">
        <v>-1</v>
      </c>
      <c r="U126" s="57"/>
      <c r="V126" s="54"/>
      <c r="X126" s="13"/>
    </row>
    <row r="127" spans="1:24" ht="16.5" customHeight="1">
      <c r="A127" s="199" t="s">
        <v>62</v>
      </c>
      <c r="B127" s="200"/>
      <c r="C127" s="19"/>
      <c r="D127" s="6">
        <v>-1</v>
      </c>
      <c r="E127" s="51"/>
      <c r="F127" s="52"/>
      <c r="G127" s="29">
        <v>5780</v>
      </c>
      <c r="H127" s="30"/>
      <c r="I127" s="100">
        <f t="shared" si="10"/>
        <v>-5780</v>
      </c>
      <c r="J127" s="24">
        <f t="shared" si="11"/>
        <v>69360</v>
      </c>
      <c r="K127" s="68">
        <v>4446</v>
      </c>
      <c r="L127" s="93">
        <v>-1</v>
      </c>
      <c r="M127" s="93">
        <f>-K127</f>
        <v>-4446</v>
      </c>
      <c r="N127" s="62">
        <f>K127*12</f>
        <v>53352</v>
      </c>
      <c r="O127" s="60"/>
      <c r="P127" s="55"/>
      <c r="Q127" s="55"/>
      <c r="R127" s="24"/>
      <c r="S127" s="48"/>
      <c r="T127" s="56">
        <v>-1</v>
      </c>
      <c r="U127" s="57"/>
      <c r="V127" s="54"/>
      <c r="X127" s="13"/>
    </row>
    <row r="128" spans="1:24" ht="16.5" customHeight="1">
      <c r="A128" s="150">
        <v>12300</v>
      </c>
      <c r="B128" s="151"/>
      <c r="C128" s="19"/>
      <c r="D128" s="6">
        <v>-1</v>
      </c>
      <c r="E128" s="51"/>
      <c r="F128" s="52"/>
      <c r="G128" s="32"/>
      <c r="H128" s="28"/>
      <c r="I128" s="100"/>
      <c r="J128" s="21"/>
      <c r="K128" s="68"/>
      <c r="L128" s="53"/>
      <c r="M128" s="53"/>
      <c r="N128" s="54"/>
      <c r="O128" s="63"/>
      <c r="P128" s="55"/>
      <c r="Q128" s="55"/>
      <c r="R128" s="24"/>
      <c r="S128" s="48"/>
      <c r="T128" s="56">
        <v>-1</v>
      </c>
      <c r="U128" s="57"/>
      <c r="V128" s="65"/>
      <c r="X128" s="13"/>
    </row>
    <row r="129" spans="1:24" ht="16.5" customHeight="1">
      <c r="A129" s="150">
        <v>12400</v>
      </c>
      <c r="B129" s="155"/>
      <c r="C129" s="19"/>
      <c r="D129" s="6"/>
      <c r="E129" s="51"/>
      <c r="F129" s="52"/>
      <c r="G129" s="32">
        <v>2370</v>
      </c>
      <c r="H129" s="30"/>
      <c r="I129" s="100">
        <f aca="true" t="shared" si="12" ref="I129:I138">-G129</f>
        <v>-2370</v>
      </c>
      <c r="J129" s="24">
        <f aca="true" t="shared" si="13" ref="J129:J138">G129*12</f>
        <v>28440</v>
      </c>
      <c r="K129" s="68"/>
      <c r="L129" s="53"/>
      <c r="M129" s="53"/>
      <c r="N129" s="54"/>
      <c r="O129" s="63"/>
      <c r="P129" s="55"/>
      <c r="Q129" s="55"/>
      <c r="R129" s="24"/>
      <c r="S129" s="48"/>
      <c r="T129" s="56"/>
      <c r="U129" s="57"/>
      <c r="V129" s="65"/>
      <c r="X129" s="13"/>
    </row>
    <row r="130" spans="1:24" ht="16.5" customHeight="1">
      <c r="A130" s="150" t="s">
        <v>179</v>
      </c>
      <c r="B130" s="155"/>
      <c r="C130" s="19"/>
      <c r="D130" s="6"/>
      <c r="E130" s="51"/>
      <c r="F130" s="52"/>
      <c r="G130" s="32">
        <v>2637</v>
      </c>
      <c r="H130" s="30"/>
      <c r="I130" s="100">
        <f t="shared" si="12"/>
        <v>-2637</v>
      </c>
      <c r="J130" s="24">
        <f t="shared" si="13"/>
        <v>31644</v>
      </c>
      <c r="K130" s="68"/>
      <c r="L130" s="53"/>
      <c r="M130" s="53"/>
      <c r="N130" s="54"/>
      <c r="O130" s="63"/>
      <c r="P130" s="55"/>
      <c r="Q130" s="55"/>
      <c r="R130" s="24"/>
      <c r="S130" s="48"/>
      <c r="T130" s="56"/>
      <c r="U130" s="57"/>
      <c r="V130" s="65"/>
      <c r="X130" s="13"/>
    </row>
    <row r="131" spans="1:24" ht="16.5" customHeight="1">
      <c r="A131" s="150">
        <v>13000</v>
      </c>
      <c r="B131" s="151"/>
      <c r="C131" s="19"/>
      <c r="D131" s="6">
        <v>-1</v>
      </c>
      <c r="E131" s="51"/>
      <c r="F131" s="52"/>
      <c r="G131" s="29">
        <v>596731</v>
      </c>
      <c r="H131" s="30"/>
      <c r="I131" s="100">
        <f t="shared" si="12"/>
        <v>-596731</v>
      </c>
      <c r="J131" s="24">
        <f t="shared" si="13"/>
        <v>7160772</v>
      </c>
      <c r="K131" s="68">
        <v>16326</v>
      </c>
      <c r="L131" s="93"/>
      <c r="M131" s="93">
        <f>-K131</f>
        <v>-16326</v>
      </c>
      <c r="N131" s="62">
        <f>K131*12</f>
        <v>195912</v>
      </c>
      <c r="O131" s="60">
        <v>31172</v>
      </c>
      <c r="P131" s="61"/>
      <c r="Q131" s="61">
        <f>-O131</f>
        <v>-31172</v>
      </c>
      <c r="R131" s="24">
        <f>O131*12</f>
        <v>374064</v>
      </c>
      <c r="S131" s="66"/>
      <c r="T131" s="56">
        <v>-1</v>
      </c>
      <c r="U131" s="57"/>
      <c r="V131" s="54"/>
      <c r="X131" s="13"/>
    </row>
    <row r="132" spans="1:24" ht="16.5" customHeight="1">
      <c r="A132" s="150" t="s">
        <v>63</v>
      </c>
      <c r="B132" s="151"/>
      <c r="C132" s="19"/>
      <c r="D132" s="6">
        <v>-1</v>
      </c>
      <c r="E132" s="51"/>
      <c r="F132" s="52"/>
      <c r="G132" s="29">
        <v>79098</v>
      </c>
      <c r="H132" s="30"/>
      <c r="I132" s="100">
        <f t="shared" si="12"/>
        <v>-79098</v>
      </c>
      <c r="J132" s="24">
        <f t="shared" si="13"/>
        <v>949176</v>
      </c>
      <c r="K132" s="68"/>
      <c r="L132" s="53"/>
      <c r="M132" s="53"/>
      <c r="N132" s="54"/>
      <c r="O132" s="60"/>
      <c r="P132" s="55"/>
      <c r="Q132" s="55"/>
      <c r="R132" s="24"/>
      <c r="S132" s="66"/>
      <c r="T132" s="56">
        <v>-1</v>
      </c>
      <c r="U132" s="57"/>
      <c r="V132" s="54"/>
      <c r="X132" s="13"/>
    </row>
    <row r="133" spans="1:24" ht="16.5" customHeight="1">
      <c r="A133" s="150">
        <v>14000</v>
      </c>
      <c r="B133" s="151"/>
      <c r="C133" s="19"/>
      <c r="D133" s="6">
        <v>-1</v>
      </c>
      <c r="E133" s="51"/>
      <c r="F133" s="52"/>
      <c r="G133" s="29">
        <v>290129</v>
      </c>
      <c r="H133" s="30"/>
      <c r="I133" s="100">
        <f t="shared" si="12"/>
        <v>-290129</v>
      </c>
      <c r="J133" s="24">
        <f t="shared" si="13"/>
        <v>3481548</v>
      </c>
      <c r="K133" s="68">
        <v>19474</v>
      </c>
      <c r="L133" s="93">
        <v>-1</v>
      </c>
      <c r="M133" s="93">
        <f>-K133</f>
        <v>-19474</v>
      </c>
      <c r="N133" s="62">
        <f>K133*12</f>
        <v>233688</v>
      </c>
      <c r="O133" s="60">
        <v>64845</v>
      </c>
      <c r="P133" s="61"/>
      <c r="Q133" s="61">
        <f aca="true" t="shared" si="14" ref="Q133:Q138">-O133</f>
        <v>-64845</v>
      </c>
      <c r="R133" s="24">
        <f aca="true" t="shared" si="15" ref="R133:R138">O133*12</f>
        <v>778140</v>
      </c>
      <c r="S133" s="48"/>
      <c r="T133" s="56">
        <v>-1</v>
      </c>
      <c r="U133" s="57"/>
      <c r="V133" s="65"/>
      <c r="X133" s="13"/>
    </row>
    <row r="134" spans="1:24" ht="16.5" customHeight="1">
      <c r="A134" s="150" t="s">
        <v>64</v>
      </c>
      <c r="B134" s="164"/>
      <c r="C134" s="19"/>
      <c r="D134" s="6">
        <v>-1</v>
      </c>
      <c r="E134" s="51"/>
      <c r="F134" s="52"/>
      <c r="G134" s="29">
        <v>93945</v>
      </c>
      <c r="H134" s="30"/>
      <c r="I134" s="100">
        <f t="shared" si="12"/>
        <v>-93945</v>
      </c>
      <c r="J134" s="24">
        <f t="shared" si="13"/>
        <v>1127340</v>
      </c>
      <c r="K134" s="68"/>
      <c r="L134" s="53"/>
      <c r="M134" s="53"/>
      <c r="N134" s="54"/>
      <c r="O134" s="60">
        <v>3188</v>
      </c>
      <c r="P134" s="55"/>
      <c r="Q134" s="102">
        <f t="shared" si="14"/>
        <v>-3188</v>
      </c>
      <c r="R134" s="24">
        <f t="shared" si="15"/>
        <v>38256</v>
      </c>
      <c r="S134" s="48"/>
      <c r="T134" s="56">
        <v>-1</v>
      </c>
      <c r="U134" s="57"/>
      <c r="V134" s="54"/>
      <c r="X134" s="13"/>
    </row>
    <row r="135" spans="1:24" ht="16.5" customHeight="1">
      <c r="A135" s="150">
        <v>15000</v>
      </c>
      <c r="B135" s="151"/>
      <c r="C135" s="19"/>
      <c r="D135" s="6">
        <v>-1</v>
      </c>
      <c r="E135" s="51"/>
      <c r="F135" s="52"/>
      <c r="G135" s="29">
        <v>195269</v>
      </c>
      <c r="H135" s="30"/>
      <c r="I135" s="100">
        <f t="shared" si="12"/>
        <v>-195269</v>
      </c>
      <c r="J135" s="24">
        <f t="shared" si="13"/>
        <v>2343228</v>
      </c>
      <c r="K135" s="68">
        <v>17401</v>
      </c>
      <c r="L135" s="93"/>
      <c r="M135" s="93">
        <f aca="true" t="shared" si="16" ref="M135:M140">-K135</f>
        <v>-17401</v>
      </c>
      <c r="N135" s="62">
        <f aca="true" t="shared" si="17" ref="N135:N140">K135*12</f>
        <v>208812</v>
      </c>
      <c r="O135" s="60">
        <v>41056</v>
      </c>
      <c r="P135" s="61"/>
      <c r="Q135" s="61">
        <f t="shared" si="14"/>
        <v>-41056</v>
      </c>
      <c r="R135" s="24">
        <f t="shared" si="15"/>
        <v>492672</v>
      </c>
      <c r="S135" s="48"/>
      <c r="T135" s="56">
        <v>-1</v>
      </c>
      <c r="U135" s="57"/>
      <c r="V135" s="54"/>
      <c r="X135" s="13"/>
    </row>
    <row r="136" spans="1:24" ht="16.5" customHeight="1">
      <c r="A136" s="150" t="s">
        <v>65</v>
      </c>
      <c r="B136" s="151"/>
      <c r="C136" s="19"/>
      <c r="D136" s="6">
        <v>-1</v>
      </c>
      <c r="E136" s="51"/>
      <c r="F136" s="52"/>
      <c r="G136" s="29">
        <v>84193</v>
      </c>
      <c r="H136" s="30"/>
      <c r="I136" s="100">
        <f t="shared" si="12"/>
        <v>-84193</v>
      </c>
      <c r="J136" s="24">
        <f t="shared" si="13"/>
        <v>1010316</v>
      </c>
      <c r="K136" s="68">
        <v>7388</v>
      </c>
      <c r="L136" s="93">
        <v>-1</v>
      </c>
      <c r="M136" s="93">
        <f t="shared" si="16"/>
        <v>-7388</v>
      </c>
      <c r="N136" s="62">
        <f t="shared" si="17"/>
        <v>88656</v>
      </c>
      <c r="O136" s="60">
        <v>1736</v>
      </c>
      <c r="P136" s="61"/>
      <c r="Q136" s="61">
        <f t="shared" si="14"/>
        <v>-1736</v>
      </c>
      <c r="R136" s="24">
        <f t="shared" si="15"/>
        <v>20832</v>
      </c>
      <c r="S136" s="48"/>
      <c r="T136" s="56">
        <v>-1</v>
      </c>
      <c r="U136" s="57"/>
      <c r="V136" s="54"/>
      <c r="X136" s="13"/>
    </row>
    <row r="137" spans="1:24" ht="16.5" customHeight="1">
      <c r="A137" s="150">
        <v>16000</v>
      </c>
      <c r="B137" s="151"/>
      <c r="C137" s="19"/>
      <c r="D137" s="6">
        <v>-1</v>
      </c>
      <c r="E137" s="51"/>
      <c r="F137" s="52"/>
      <c r="G137" s="29">
        <v>109488</v>
      </c>
      <c r="H137" s="30"/>
      <c r="I137" s="100">
        <f t="shared" si="12"/>
        <v>-109488</v>
      </c>
      <c r="J137" s="24">
        <f t="shared" si="13"/>
        <v>1313856</v>
      </c>
      <c r="K137" s="68">
        <v>29644</v>
      </c>
      <c r="L137" s="93"/>
      <c r="M137" s="93">
        <f t="shared" si="16"/>
        <v>-29644</v>
      </c>
      <c r="N137" s="62">
        <f t="shared" si="17"/>
        <v>355728</v>
      </c>
      <c r="O137" s="63">
        <v>8603</v>
      </c>
      <c r="P137" s="61"/>
      <c r="Q137" s="61">
        <f t="shared" si="14"/>
        <v>-8603</v>
      </c>
      <c r="R137" s="24">
        <f t="shared" si="15"/>
        <v>103236</v>
      </c>
      <c r="S137" s="48"/>
      <c r="T137" s="56">
        <v>-1</v>
      </c>
      <c r="U137" s="57"/>
      <c r="V137" s="54"/>
      <c r="X137" s="13"/>
    </row>
    <row r="138" spans="1:24" ht="16.5" customHeight="1">
      <c r="A138" s="150" t="s">
        <v>138</v>
      </c>
      <c r="B138" s="151"/>
      <c r="C138" s="19"/>
      <c r="D138" s="6">
        <v>-1</v>
      </c>
      <c r="E138" s="51"/>
      <c r="F138" s="52"/>
      <c r="G138" s="29">
        <v>156795</v>
      </c>
      <c r="H138" s="30"/>
      <c r="I138" s="100">
        <f t="shared" si="12"/>
        <v>-156795</v>
      </c>
      <c r="J138" s="24">
        <f t="shared" si="13"/>
        <v>1881540</v>
      </c>
      <c r="K138" s="68"/>
      <c r="L138" s="93"/>
      <c r="M138" s="93">
        <f t="shared" si="16"/>
        <v>0</v>
      </c>
      <c r="N138" s="62">
        <f t="shared" si="17"/>
        <v>0</v>
      </c>
      <c r="O138" s="63">
        <v>306</v>
      </c>
      <c r="P138" s="55"/>
      <c r="Q138" s="55">
        <f t="shared" si="14"/>
        <v>-306</v>
      </c>
      <c r="R138" s="24">
        <f t="shared" si="15"/>
        <v>3672</v>
      </c>
      <c r="S138" s="48"/>
      <c r="T138" s="56">
        <v>-1</v>
      </c>
      <c r="U138" s="57"/>
      <c r="V138" s="54"/>
      <c r="X138" s="13"/>
    </row>
    <row r="139" spans="1:24" ht="16.5" customHeight="1">
      <c r="A139" s="150">
        <v>16100</v>
      </c>
      <c r="B139" s="151"/>
      <c r="C139" s="19"/>
      <c r="D139" s="6">
        <v>-1</v>
      </c>
      <c r="E139" s="51"/>
      <c r="F139" s="52"/>
      <c r="G139" s="29"/>
      <c r="H139" s="28"/>
      <c r="I139" s="100"/>
      <c r="J139" s="21"/>
      <c r="K139" s="68"/>
      <c r="L139" s="53"/>
      <c r="M139" s="93">
        <f t="shared" si="16"/>
        <v>0</v>
      </c>
      <c r="N139" s="62">
        <f t="shared" si="17"/>
        <v>0</v>
      </c>
      <c r="O139" s="79"/>
      <c r="P139" s="55"/>
      <c r="Q139" s="55"/>
      <c r="R139" s="24"/>
      <c r="S139" s="48"/>
      <c r="T139" s="56">
        <v>-1</v>
      </c>
      <c r="U139" s="57"/>
      <c r="V139" s="54"/>
      <c r="X139" s="13"/>
    </row>
    <row r="140" spans="1:24" ht="14.25" customHeight="1">
      <c r="A140" s="199" t="s">
        <v>66</v>
      </c>
      <c r="B140" s="200"/>
      <c r="C140" s="19"/>
      <c r="D140" s="6">
        <v>-1</v>
      </c>
      <c r="E140" s="51"/>
      <c r="F140" s="52"/>
      <c r="G140" s="29">
        <v>428037</v>
      </c>
      <c r="H140" s="30"/>
      <c r="I140" s="100">
        <f>-G140</f>
        <v>-428037</v>
      </c>
      <c r="J140" s="24">
        <f>G140*12</f>
        <v>5136444</v>
      </c>
      <c r="K140" s="68">
        <v>9209</v>
      </c>
      <c r="L140" s="53"/>
      <c r="M140" s="93">
        <f t="shared" si="16"/>
        <v>-9209</v>
      </c>
      <c r="N140" s="62">
        <f t="shared" si="17"/>
        <v>110508</v>
      </c>
      <c r="O140" s="63">
        <v>3463</v>
      </c>
      <c r="P140" s="61"/>
      <c r="Q140" s="61">
        <f>-O140</f>
        <v>-3463</v>
      </c>
      <c r="R140" s="24">
        <f>O140*12</f>
        <v>41556</v>
      </c>
      <c r="S140" s="48"/>
      <c r="T140" s="56">
        <v>-1</v>
      </c>
      <c r="U140" s="57"/>
      <c r="V140" s="54"/>
      <c r="X140" s="13"/>
    </row>
    <row r="141" spans="1:24" ht="16.5" customHeight="1">
      <c r="A141" s="150" t="s">
        <v>67</v>
      </c>
      <c r="B141" s="151"/>
      <c r="C141" s="19"/>
      <c r="D141" s="6">
        <v>-1</v>
      </c>
      <c r="E141" s="51"/>
      <c r="F141" s="52"/>
      <c r="G141" s="29">
        <v>77650</v>
      </c>
      <c r="H141" s="30"/>
      <c r="I141" s="100">
        <f>-G141</f>
        <v>-77650</v>
      </c>
      <c r="J141" s="24">
        <f>G141*12</f>
        <v>931800</v>
      </c>
      <c r="K141" s="68"/>
      <c r="L141" s="53"/>
      <c r="M141" s="53"/>
      <c r="N141" s="54"/>
      <c r="O141" s="63"/>
      <c r="P141" s="61"/>
      <c r="Q141" s="61">
        <f>-O141</f>
        <v>0</v>
      </c>
      <c r="R141" s="24">
        <f>O141*12</f>
        <v>0</v>
      </c>
      <c r="S141" s="48"/>
      <c r="T141" s="56">
        <v>-1</v>
      </c>
      <c r="U141" s="57"/>
      <c r="V141" s="54"/>
      <c r="X141" s="13"/>
    </row>
    <row r="142" spans="1:24" ht="16.5" customHeight="1">
      <c r="A142" s="150" t="s">
        <v>139</v>
      </c>
      <c r="B142" s="151"/>
      <c r="C142" s="19"/>
      <c r="D142" s="6">
        <v>-1</v>
      </c>
      <c r="E142" s="51"/>
      <c r="F142" s="52"/>
      <c r="G142" s="29"/>
      <c r="H142" s="28"/>
      <c r="I142" s="100"/>
      <c r="J142" s="21"/>
      <c r="K142" s="68"/>
      <c r="L142" s="53"/>
      <c r="M142" s="53"/>
      <c r="N142" s="54"/>
      <c r="O142" s="63"/>
      <c r="P142" s="55"/>
      <c r="Q142" s="55"/>
      <c r="R142" s="24"/>
      <c r="S142" s="48"/>
      <c r="T142" s="56">
        <v>-1</v>
      </c>
      <c r="U142" s="57"/>
      <c r="V142" s="54"/>
      <c r="X142" s="13"/>
    </row>
    <row r="143" spans="1:24" ht="16.5" customHeight="1">
      <c r="A143" s="150" t="s">
        <v>68</v>
      </c>
      <c r="B143" s="151"/>
      <c r="C143" s="19"/>
      <c r="D143" s="6">
        <v>-1</v>
      </c>
      <c r="E143" s="51"/>
      <c r="F143" s="52"/>
      <c r="G143" s="29">
        <v>60498</v>
      </c>
      <c r="H143" s="30"/>
      <c r="I143" s="100">
        <f aca="true" t="shared" si="18" ref="I143:I150">-G143</f>
        <v>-60498</v>
      </c>
      <c r="J143" s="24">
        <f aca="true" t="shared" si="19" ref="J143:J150">G143*12</f>
        <v>725976</v>
      </c>
      <c r="K143" s="68"/>
      <c r="L143" s="53"/>
      <c r="M143" s="53"/>
      <c r="N143" s="54"/>
      <c r="O143" s="63"/>
      <c r="P143" s="55"/>
      <c r="Q143" s="55"/>
      <c r="R143" s="24"/>
      <c r="S143" s="48"/>
      <c r="T143" s="56">
        <v>-1</v>
      </c>
      <c r="U143" s="57"/>
      <c r="V143" s="54"/>
      <c r="X143" s="13"/>
    </row>
    <row r="144" spans="1:24" ht="16.5" customHeight="1">
      <c r="A144" s="150">
        <v>17000</v>
      </c>
      <c r="B144" s="151"/>
      <c r="C144" s="19"/>
      <c r="D144" s="6">
        <v>-1</v>
      </c>
      <c r="E144" s="51"/>
      <c r="F144" s="52"/>
      <c r="G144" s="29">
        <v>52343</v>
      </c>
      <c r="H144" s="30"/>
      <c r="I144" s="100">
        <f t="shared" si="18"/>
        <v>-52343</v>
      </c>
      <c r="J144" s="24">
        <f t="shared" si="19"/>
        <v>628116</v>
      </c>
      <c r="K144" s="68"/>
      <c r="L144" s="53"/>
      <c r="M144" s="53"/>
      <c r="N144" s="54"/>
      <c r="O144" s="63">
        <v>9525</v>
      </c>
      <c r="P144" s="61"/>
      <c r="Q144" s="61">
        <f aca="true" t="shared" si="20" ref="Q144:Q150">-O144</f>
        <v>-9525</v>
      </c>
      <c r="R144" s="24">
        <f aca="true" t="shared" si="21" ref="R144:R150">O144*12</f>
        <v>114300</v>
      </c>
      <c r="S144" s="48"/>
      <c r="T144" s="56">
        <v>-1</v>
      </c>
      <c r="U144" s="57"/>
      <c r="V144" s="54"/>
      <c r="X144" s="13"/>
    </row>
    <row r="145" spans="1:24" ht="16.5" customHeight="1">
      <c r="A145" s="150" t="s">
        <v>69</v>
      </c>
      <c r="B145" s="151"/>
      <c r="C145" s="19"/>
      <c r="D145" s="6">
        <v>-1</v>
      </c>
      <c r="E145" s="51"/>
      <c r="F145" s="52"/>
      <c r="G145" s="29">
        <v>395833</v>
      </c>
      <c r="H145" s="30"/>
      <c r="I145" s="100">
        <f t="shared" si="18"/>
        <v>-395833</v>
      </c>
      <c r="J145" s="24">
        <f t="shared" si="19"/>
        <v>4749996</v>
      </c>
      <c r="K145" s="68"/>
      <c r="L145" s="53"/>
      <c r="M145" s="53"/>
      <c r="N145" s="54"/>
      <c r="O145" s="63"/>
      <c r="P145" s="55"/>
      <c r="Q145" s="55"/>
      <c r="R145" s="24"/>
      <c r="S145" s="48"/>
      <c r="T145" s="56">
        <v>-1</v>
      </c>
      <c r="U145" s="57"/>
      <c r="V145" s="54"/>
      <c r="X145" s="13"/>
    </row>
    <row r="146" spans="1:24" ht="16.5" customHeight="1">
      <c r="A146" s="150">
        <v>18000</v>
      </c>
      <c r="B146" s="151"/>
      <c r="C146" s="19"/>
      <c r="D146" s="6">
        <v>-1</v>
      </c>
      <c r="E146" s="51"/>
      <c r="F146" s="52"/>
      <c r="G146" s="29">
        <v>723973</v>
      </c>
      <c r="H146" s="30"/>
      <c r="I146" s="100">
        <f t="shared" si="18"/>
        <v>-723973</v>
      </c>
      <c r="J146" s="24">
        <f t="shared" si="19"/>
        <v>8687676</v>
      </c>
      <c r="K146" s="68"/>
      <c r="L146" s="93"/>
      <c r="M146" s="93">
        <f>-K146</f>
        <v>0</v>
      </c>
      <c r="N146" s="62">
        <f>K146*12</f>
        <v>0</v>
      </c>
      <c r="O146" s="60">
        <v>21795</v>
      </c>
      <c r="P146" s="61"/>
      <c r="Q146" s="61">
        <f t="shared" si="20"/>
        <v>-21795</v>
      </c>
      <c r="R146" s="24">
        <f t="shared" si="21"/>
        <v>261540</v>
      </c>
      <c r="S146" s="48"/>
      <c r="T146" s="56">
        <v>-1</v>
      </c>
      <c r="U146" s="57"/>
      <c r="V146" s="54"/>
      <c r="X146" s="13"/>
    </row>
    <row r="147" spans="1:24" ht="16.5" customHeight="1">
      <c r="A147" s="150" t="s">
        <v>70</v>
      </c>
      <c r="B147" s="151"/>
      <c r="C147" s="19"/>
      <c r="D147" s="6">
        <v>-1</v>
      </c>
      <c r="E147" s="51"/>
      <c r="F147" s="52"/>
      <c r="G147" s="29">
        <v>240754</v>
      </c>
      <c r="H147" s="30"/>
      <c r="I147" s="100">
        <f t="shared" si="18"/>
        <v>-240754</v>
      </c>
      <c r="J147" s="24">
        <f t="shared" si="19"/>
        <v>2889048</v>
      </c>
      <c r="K147" s="68"/>
      <c r="L147" s="53">
        <v>-1</v>
      </c>
      <c r="M147" s="53"/>
      <c r="N147" s="54"/>
      <c r="O147" s="60">
        <v>16597</v>
      </c>
      <c r="P147" s="55"/>
      <c r="Q147" s="102">
        <f>-O147</f>
        <v>-16597</v>
      </c>
      <c r="R147" s="24">
        <f>O147*12</f>
        <v>199164</v>
      </c>
      <c r="S147" s="48"/>
      <c r="T147" s="56">
        <v>-1</v>
      </c>
      <c r="U147" s="57"/>
      <c r="V147" s="54"/>
      <c r="X147" s="13"/>
    </row>
    <row r="148" spans="1:24" ht="16.5" customHeight="1">
      <c r="A148" s="150">
        <v>18200</v>
      </c>
      <c r="B148" s="151"/>
      <c r="C148" s="19"/>
      <c r="D148" s="6"/>
      <c r="E148" s="51"/>
      <c r="F148" s="52"/>
      <c r="G148" s="29"/>
      <c r="H148" s="30"/>
      <c r="I148" s="100"/>
      <c r="J148" s="24"/>
      <c r="K148" s="68">
        <v>3888</v>
      </c>
      <c r="L148" s="101"/>
      <c r="M148" s="93">
        <f aca="true" t="shared" si="22" ref="M148:M153">-K148</f>
        <v>-3888</v>
      </c>
      <c r="N148" s="62">
        <f aca="true" t="shared" si="23" ref="N148:N153">K148*12</f>
        <v>46656</v>
      </c>
      <c r="O148" s="60"/>
      <c r="P148" s="55"/>
      <c r="Q148" s="102"/>
      <c r="R148" s="24"/>
      <c r="S148" s="48"/>
      <c r="T148" s="56"/>
      <c r="U148" s="57"/>
      <c r="V148" s="54"/>
      <c r="X148" s="13"/>
    </row>
    <row r="149" spans="1:24" ht="16.5" customHeight="1">
      <c r="A149" s="150">
        <v>19000</v>
      </c>
      <c r="B149" s="151"/>
      <c r="C149" s="19"/>
      <c r="D149" s="6">
        <v>-1</v>
      </c>
      <c r="E149" s="51"/>
      <c r="F149" s="52"/>
      <c r="G149" s="29">
        <v>86120</v>
      </c>
      <c r="H149" s="30"/>
      <c r="I149" s="100">
        <f t="shared" si="18"/>
        <v>-86120</v>
      </c>
      <c r="J149" s="24">
        <f t="shared" si="19"/>
        <v>1033440</v>
      </c>
      <c r="K149" s="68"/>
      <c r="L149" s="53"/>
      <c r="M149" s="93">
        <f t="shared" si="22"/>
        <v>0</v>
      </c>
      <c r="N149" s="62">
        <f t="shared" si="23"/>
        <v>0</v>
      </c>
      <c r="O149" s="60">
        <v>3176</v>
      </c>
      <c r="P149" s="61"/>
      <c r="Q149" s="61">
        <f t="shared" si="20"/>
        <v>-3176</v>
      </c>
      <c r="R149" s="24">
        <f t="shared" si="21"/>
        <v>38112</v>
      </c>
      <c r="S149" s="48"/>
      <c r="T149" s="56">
        <v>-1</v>
      </c>
      <c r="U149" s="57"/>
      <c r="V149" s="54"/>
      <c r="X149" s="13"/>
    </row>
    <row r="150" spans="1:24" ht="16.5" customHeight="1">
      <c r="A150" s="150" t="s">
        <v>71</v>
      </c>
      <c r="B150" s="151"/>
      <c r="C150" s="19"/>
      <c r="D150" s="6">
        <v>-1</v>
      </c>
      <c r="E150" s="51"/>
      <c r="F150" s="52"/>
      <c r="G150" s="29">
        <v>486706</v>
      </c>
      <c r="H150" s="30"/>
      <c r="I150" s="100">
        <f t="shared" si="18"/>
        <v>-486706</v>
      </c>
      <c r="J150" s="24">
        <f t="shared" si="19"/>
        <v>5840472</v>
      </c>
      <c r="K150" s="68">
        <v>12482</v>
      </c>
      <c r="L150" s="93">
        <v>-1</v>
      </c>
      <c r="M150" s="93">
        <f t="shared" si="22"/>
        <v>-12482</v>
      </c>
      <c r="N150" s="62">
        <f t="shared" si="23"/>
        <v>149784</v>
      </c>
      <c r="O150" s="60">
        <v>313</v>
      </c>
      <c r="P150" s="61"/>
      <c r="Q150" s="61">
        <f t="shared" si="20"/>
        <v>-313</v>
      </c>
      <c r="R150" s="24">
        <f t="shared" si="21"/>
        <v>3756</v>
      </c>
      <c r="S150" s="48"/>
      <c r="T150" s="56">
        <v>-1</v>
      </c>
      <c r="U150" s="57"/>
      <c r="V150" s="54"/>
      <c r="X150" s="13"/>
    </row>
    <row r="151" spans="1:24" ht="16.5" customHeight="1">
      <c r="A151" s="150">
        <v>19200</v>
      </c>
      <c r="B151" s="151"/>
      <c r="C151" s="19"/>
      <c r="D151" s="6">
        <v>-1</v>
      </c>
      <c r="E151" s="51"/>
      <c r="F151" s="52"/>
      <c r="G151" s="29"/>
      <c r="H151" s="28"/>
      <c r="I151" s="100"/>
      <c r="J151" s="21"/>
      <c r="K151" s="68"/>
      <c r="L151" s="53"/>
      <c r="M151" s="93">
        <f t="shared" si="22"/>
        <v>0</v>
      </c>
      <c r="N151" s="62">
        <f t="shared" si="23"/>
        <v>0</v>
      </c>
      <c r="O151" s="60"/>
      <c r="P151" s="55"/>
      <c r="Q151" s="55"/>
      <c r="R151" s="24"/>
      <c r="S151" s="48"/>
      <c r="T151" s="56">
        <v>-1</v>
      </c>
      <c r="U151" s="57"/>
      <c r="V151" s="54"/>
      <c r="X151" s="13"/>
    </row>
    <row r="152" spans="1:24" ht="16.5" customHeight="1">
      <c r="A152" s="150" t="s">
        <v>72</v>
      </c>
      <c r="B152" s="151"/>
      <c r="C152" s="19"/>
      <c r="D152" s="6">
        <v>-1</v>
      </c>
      <c r="E152" s="51"/>
      <c r="F152" s="52"/>
      <c r="G152" s="29"/>
      <c r="H152" s="28"/>
      <c r="I152" s="100"/>
      <c r="J152" s="21"/>
      <c r="K152" s="68"/>
      <c r="L152" s="53"/>
      <c r="M152" s="93">
        <f t="shared" si="22"/>
        <v>0</v>
      </c>
      <c r="N152" s="62">
        <f t="shared" si="23"/>
        <v>0</v>
      </c>
      <c r="O152" s="60"/>
      <c r="P152" s="55"/>
      <c r="Q152" s="102">
        <f>-O152</f>
        <v>0</v>
      </c>
      <c r="R152" s="24">
        <f>O152*12</f>
        <v>0</v>
      </c>
      <c r="S152" s="48"/>
      <c r="T152" s="56">
        <v>-1</v>
      </c>
      <c r="U152" s="57"/>
      <c r="V152" s="54"/>
      <c r="X152" s="13"/>
    </row>
    <row r="153" spans="1:24" ht="16.5" customHeight="1">
      <c r="A153" s="150" t="s">
        <v>73</v>
      </c>
      <c r="B153" s="151"/>
      <c r="C153" s="19"/>
      <c r="D153" s="6">
        <v>-1</v>
      </c>
      <c r="E153" s="51"/>
      <c r="F153" s="52"/>
      <c r="G153" s="29">
        <v>246757</v>
      </c>
      <c r="H153" s="30"/>
      <c r="I153" s="100">
        <f aca="true" t="shared" si="24" ref="I153:I171">-G153</f>
        <v>-246757</v>
      </c>
      <c r="J153" s="24">
        <f aca="true" t="shared" si="25" ref="J153:J171">G153*12</f>
        <v>2961084</v>
      </c>
      <c r="K153" s="68">
        <v>1028</v>
      </c>
      <c r="L153" s="53"/>
      <c r="M153" s="93">
        <f t="shared" si="22"/>
        <v>-1028</v>
      </c>
      <c r="N153" s="62">
        <f t="shared" si="23"/>
        <v>12336</v>
      </c>
      <c r="O153" s="60">
        <v>37941</v>
      </c>
      <c r="P153" s="61"/>
      <c r="Q153" s="61">
        <f>-O153</f>
        <v>-37941</v>
      </c>
      <c r="R153" s="24">
        <f>O153*12</f>
        <v>455292</v>
      </c>
      <c r="S153" s="48"/>
      <c r="T153" s="56">
        <v>-1</v>
      </c>
      <c r="U153" s="57"/>
      <c r="V153" s="54"/>
      <c r="X153" s="13"/>
    </row>
    <row r="154" spans="1:24" ht="16.5" customHeight="1">
      <c r="A154" s="150" t="s">
        <v>74</v>
      </c>
      <c r="B154" s="151"/>
      <c r="C154" s="19"/>
      <c r="D154" s="6">
        <v>-1</v>
      </c>
      <c r="E154" s="51"/>
      <c r="F154" s="52"/>
      <c r="G154" s="29">
        <v>56390</v>
      </c>
      <c r="H154" s="30"/>
      <c r="I154" s="100">
        <f t="shared" si="24"/>
        <v>-56390</v>
      </c>
      <c r="J154" s="24">
        <f t="shared" si="25"/>
        <v>676680</v>
      </c>
      <c r="K154" s="68"/>
      <c r="L154" s="53"/>
      <c r="M154" s="53"/>
      <c r="N154" s="54"/>
      <c r="O154" s="60"/>
      <c r="P154" s="55"/>
      <c r="Q154" s="55"/>
      <c r="R154" s="24"/>
      <c r="S154" s="48"/>
      <c r="T154" s="56">
        <v>-1</v>
      </c>
      <c r="U154" s="57"/>
      <c r="V154" s="54"/>
      <c r="X154" s="13"/>
    </row>
    <row r="155" spans="1:24" ht="16.5" customHeight="1">
      <c r="A155" s="150" t="s">
        <v>75</v>
      </c>
      <c r="B155" s="151"/>
      <c r="C155" s="19"/>
      <c r="D155" s="6">
        <v>-1</v>
      </c>
      <c r="E155" s="51"/>
      <c r="F155" s="52"/>
      <c r="G155" s="29">
        <v>165830</v>
      </c>
      <c r="H155" s="30"/>
      <c r="I155" s="100">
        <f t="shared" si="24"/>
        <v>-165830</v>
      </c>
      <c r="J155" s="24">
        <f t="shared" si="25"/>
        <v>1989960</v>
      </c>
      <c r="K155" s="68"/>
      <c r="L155" s="53"/>
      <c r="M155" s="53"/>
      <c r="N155" s="54"/>
      <c r="O155" s="60">
        <v>4752</v>
      </c>
      <c r="P155" s="61"/>
      <c r="Q155" s="61">
        <f>-O155</f>
        <v>-4752</v>
      </c>
      <c r="R155" s="24">
        <f>O155*12</f>
        <v>57024</v>
      </c>
      <c r="S155" s="48"/>
      <c r="T155" s="56">
        <v>-1</v>
      </c>
      <c r="U155" s="57"/>
      <c r="V155" s="54"/>
      <c r="X155" s="13"/>
    </row>
    <row r="156" spans="1:24" ht="16.5" customHeight="1">
      <c r="A156" s="150" t="s">
        <v>76</v>
      </c>
      <c r="B156" s="151"/>
      <c r="C156" s="19"/>
      <c r="D156" s="6">
        <v>-1</v>
      </c>
      <c r="E156" s="51"/>
      <c r="F156" s="52"/>
      <c r="G156" s="29">
        <v>22536</v>
      </c>
      <c r="H156" s="30"/>
      <c r="I156" s="100">
        <f t="shared" si="24"/>
        <v>-22536</v>
      </c>
      <c r="J156" s="24">
        <f t="shared" si="25"/>
        <v>270432</v>
      </c>
      <c r="K156" s="68"/>
      <c r="L156" s="53"/>
      <c r="M156" s="53"/>
      <c r="N156" s="54"/>
      <c r="O156" s="60"/>
      <c r="P156" s="55"/>
      <c r="Q156" s="55"/>
      <c r="R156" s="24"/>
      <c r="S156" s="48"/>
      <c r="T156" s="56">
        <v>-1</v>
      </c>
      <c r="U156" s="57"/>
      <c r="V156" s="54"/>
      <c r="X156" s="13"/>
    </row>
    <row r="157" spans="1:24" ht="16.5" customHeight="1">
      <c r="A157" s="150" t="s">
        <v>77</v>
      </c>
      <c r="B157" s="151"/>
      <c r="C157" s="19"/>
      <c r="D157" s="6">
        <v>-1</v>
      </c>
      <c r="E157" s="51"/>
      <c r="F157" s="52"/>
      <c r="G157" s="29">
        <v>67845</v>
      </c>
      <c r="H157" s="30"/>
      <c r="I157" s="100">
        <f t="shared" si="24"/>
        <v>-67845</v>
      </c>
      <c r="J157" s="24">
        <f t="shared" si="25"/>
        <v>814140</v>
      </c>
      <c r="K157" s="68">
        <v>6021</v>
      </c>
      <c r="L157" s="53"/>
      <c r="M157" s="93">
        <f>-K157</f>
        <v>-6021</v>
      </c>
      <c r="N157" s="62">
        <f>K157*12</f>
        <v>72252</v>
      </c>
      <c r="O157" s="60"/>
      <c r="P157" s="61"/>
      <c r="Q157" s="61">
        <f>-O157</f>
        <v>0</v>
      </c>
      <c r="R157" s="24">
        <f>O157*12</f>
        <v>0</v>
      </c>
      <c r="S157" s="48"/>
      <c r="T157" s="56">
        <v>-1</v>
      </c>
      <c r="U157" s="57"/>
      <c r="V157" s="54"/>
      <c r="X157" s="13"/>
    </row>
    <row r="158" spans="1:24" ht="16.5" customHeight="1">
      <c r="A158" s="150" t="s">
        <v>78</v>
      </c>
      <c r="B158" s="164"/>
      <c r="C158" s="19"/>
      <c r="D158" s="6">
        <v>-1</v>
      </c>
      <c r="E158" s="51"/>
      <c r="F158" s="52"/>
      <c r="G158" s="29">
        <v>39494</v>
      </c>
      <c r="H158" s="30"/>
      <c r="I158" s="100">
        <f t="shared" si="24"/>
        <v>-39494</v>
      </c>
      <c r="J158" s="24">
        <f t="shared" si="25"/>
        <v>473928</v>
      </c>
      <c r="K158" s="68">
        <v>5209</v>
      </c>
      <c r="L158" s="93">
        <v>-1</v>
      </c>
      <c r="M158" s="93">
        <f>-K158</f>
        <v>-5209</v>
      </c>
      <c r="N158" s="62">
        <f>K158*12</f>
        <v>62508</v>
      </c>
      <c r="O158" s="60"/>
      <c r="P158" s="61"/>
      <c r="Q158" s="61">
        <f>-O158</f>
        <v>0</v>
      </c>
      <c r="R158" s="24">
        <f>O158*12</f>
        <v>0</v>
      </c>
      <c r="S158" s="48"/>
      <c r="T158" s="56">
        <v>-1</v>
      </c>
      <c r="U158" s="57"/>
      <c r="V158" s="54"/>
      <c r="X158" s="13"/>
    </row>
    <row r="159" spans="1:24" ht="16.5" customHeight="1">
      <c r="A159" s="154" t="s">
        <v>79</v>
      </c>
      <c r="B159" s="170"/>
      <c r="C159" s="19"/>
      <c r="D159" s="6">
        <v>-1</v>
      </c>
      <c r="E159" s="51"/>
      <c r="F159" s="52"/>
      <c r="G159" s="29">
        <v>128965</v>
      </c>
      <c r="H159" s="30"/>
      <c r="I159" s="100">
        <f t="shared" si="24"/>
        <v>-128965</v>
      </c>
      <c r="J159" s="24">
        <f t="shared" si="25"/>
        <v>1547580</v>
      </c>
      <c r="K159" s="68">
        <v>6845</v>
      </c>
      <c r="L159" s="53"/>
      <c r="M159" s="93">
        <f>-K159</f>
        <v>-6845</v>
      </c>
      <c r="N159" s="62">
        <f>K159*12</f>
        <v>82140</v>
      </c>
      <c r="O159" s="60">
        <v>1272</v>
      </c>
      <c r="P159" s="55"/>
      <c r="Q159" s="102">
        <f>-O159</f>
        <v>-1272</v>
      </c>
      <c r="R159" s="24">
        <f>O159*12</f>
        <v>15264</v>
      </c>
      <c r="S159" s="48"/>
      <c r="T159" s="56">
        <v>-1</v>
      </c>
      <c r="U159" s="57"/>
      <c r="V159" s="54"/>
      <c r="X159" s="13"/>
    </row>
    <row r="160" spans="1:24" ht="16.5" customHeight="1">
      <c r="A160" s="154" t="s">
        <v>80</v>
      </c>
      <c r="B160" s="170"/>
      <c r="C160" s="19"/>
      <c r="D160" s="6">
        <v>-1</v>
      </c>
      <c r="E160" s="51"/>
      <c r="F160" s="52"/>
      <c r="G160" s="29">
        <v>16994</v>
      </c>
      <c r="H160" s="30"/>
      <c r="I160" s="100">
        <f t="shared" si="24"/>
        <v>-16994</v>
      </c>
      <c r="J160" s="24">
        <f t="shared" si="25"/>
        <v>203928</v>
      </c>
      <c r="K160" s="68"/>
      <c r="L160" s="53"/>
      <c r="M160" s="53"/>
      <c r="N160" s="54"/>
      <c r="O160" s="60"/>
      <c r="P160" s="55"/>
      <c r="Q160" s="55"/>
      <c r="R160" s="24"/>
      <c r="S160" s="48"/>
      <c r="T160" s="56">
        <v>-1</v>
      </c>
      <c r="U160" s="57"/>
      <c r="V160" s="54"/>
      <c r="X160" s="13"/>
    </row>
    <row r="161" spans="1:24" ht="16.5" customHeight="1">
      <c r="A161" s="150" t="s">
        <v>81</v>
      </c>
      <c r="B161" s="151"/>
      <c r="C161" s="19"/>
      <c r="D161" s="6">
        <v>-1</v>
      </c>
      <c r="E161" s="51"/>
      <c r="F161" s="52"/>
      <c r="G161" s="29"/>
      <c r="H161" s="30"/>
      <c r="I161" s="100">
        <f t="shared" si="24"/>
        <v>0</v>
      </c>
      <c r="J161" s="24">
        <f t="shared" si="25"/>
        <v>0</v>
      </c>
      <c r="K161" s="68"/>
      <c r="L161" s="53"/>
      <c r="M161" s="53"/>
      <c r="N161" s="54"/>
      <c r="O161" s="102"/>
      <c r="P161" s="55"/>
      <c r="Q161" s="102">
        <f aca="true" t="shared" si="26" ref="Q161:Q166">-O161</f>
        <v>0</v>
      </c>
      <c r="R161" s="24">
        <f aca="true" t="shared" si="27" ref="R161:R166">O161*12</f>
        <v>0</v>
      </c>
      <c r="S161" s="48"/>
      <c r="T161" s="56">
        <v>-1</v>
      </c>
      <c r="U161" s="57"/>
      <c r="V161" s="54"/>
      <c r="X161" s="13"/>
    </row>
    <row r="162" spans="1:24" ht="16.5" customHeight="1">
      <c r="A162" s="150" t="s">
        <v>207</v>
      </c>
      <c r="B162" s="151"/>
      <c r="C162" s="19"/>
      <c r="D162" s="6"/>
      <c r="E162" s="51"/>
      <c r="F162" s="52"/>
      <c r="G162" s="29"/>
      <c r="H162" s="30"/>
      <c r="I162" s="100"/>
      <c r="J162" s="24"/>
      <c r="K162" s="68"/>
      <c r="L162" s="101"/>
      <c r="M162" s="101"/>
      <c r="N162" s="54"/>
      <c r="O162" s="102"/>
      <c r="P162" s="55"/>
      <c r="Q162" s="102">
        <f t="shared" si="26"/>
        <v>0</v>
      </c>
      <c r="R162" s="24">
        <f t="shared" si="27"/>
        <v>0</v>
      </c>
      <c r="S162" s="48"/>
      <c r="T162" s="56"/>
      <c r="U162" s="57"/>
      <c r="V162" s="54"/>
      <c r="X162" s="13"/>
    </row>
    <row r="163" spans="1:24" ht="16.5" customHeight="1">
      <c r="A163" s="150" t="s">
        <v>140</v>
      </c>
      <c r="B163" s="151"/>
      <c r="C163" s="19"/>
      <c r="D163" s="6">
        <v>-1</v>
      </c>
      <c r="E163" s="51"/>
      <c r="F163" s="52"/>
      <c r="G163" s="29">
        <v>886</v>
      </c>
      <c r="H163" s="30"/>
      <c r="I163" s="100">
        <f t="shared" si="24"/>
        <v>-886</v>
      </c>
      <c r="J163" s="24">
        <f t="shared" si="25"/>
        <v>10632</v>
      </c>
      <c r="K163" s="68"/>
      <c r="L163" s="53"/>
      <c r="M163" s="53"/>
      <c r="N163" s="54"/>
      <c r="O163" s="102">
        <v>240</v>
      </c>
      <c r="P163" s="61"/>
      <c r="Q163" s="61">
        <f t="shared" si="26"/>
        <v>-240</v>
      </c>
      <c r="R163" s="24">
        <f t="shared" si="27"/>
        <v>2880</v>
      </c>
      <c r="S163" s="48"/>
      <c r="T163" s="56">
        <v>-1</v>
      </c>
      <c r="U163" s="57"/>
      <c r="V163" s="54"/>
      <c r="X163" s="13"/>
    </row>
    <row r="164" spans="1:24" ht="16.5" customHeight="1">
      <c r="A164" s="150" t="s">
        <v>82</v>
      </c>
      <c r="B164" s="151"/>
      <c r="C164" s="19"/>
      <c r="D164" s="6">
        <v>-1</v>
      </c>
      <c r="E164" s="51"/>
      <c r="F164" s="52"/>
      <c r="G164" s="29">
        <v>171509</v>
      </c>
      <c r="H164" s="30"/>
      <c r="I164" s="100">
        <f t="shared" si="24"/>
        <v>-171509</v>
      </c>
      <c r="J164" s="24">
        <f t="shared" si="25"/>
        <v>2058108</v>
      </c>
      <c r="K164" s="68">
        <v>10270</v>
      </c>
      <c r="L164" s="93">
        <v>-1</v>
      </c>
      <c r="M164" s="93">
        <f>-K164</f>
        <v>-10270</v>
      </c>
      <c r="N164" s="62">
        <f>K164*12</f>
        <v>123240</v>
      </c>
      <c r="O164" s="60"/>
      <c r="P164" s="61"/>
      <c r="Q164" s="102">
        <f t="shared" si="26"/>
        <v>0</v>
      </c>
      <c r="R164" s="24">
        <f t="shared" si="27"/>
        <v>0</v>
      </c>
      <c r="S164" s="48"/>
      <c r="T164" s="56">
        <v>-1</v>
      </c>
      <c r="U164" s="57"/>
      <c r="V164" s="54"/>
      <c r="X164" s="13"/>
    </row>
    <row r="165" spans="1:24" ht="16.5" customHeight="1">
      <c r="A165" s="150" t="s">
        <v>141</v>
      </c>
      <c r="B165" s="151"/>
      <c r="C165" s="19"/>
      <c r="D165" s="6">
        <v>-1</v>
      </c>
      <c r="E165" s="51"/>
      <c r="F165" s="52"/>
      <c r="G165" s="29">
        <v>2291</v>
      </c>
      <c r="H165" s="30"/>
      <c r="I165" s="100">
        <f t="shared" si="24"/>
        <v>-2291</v>
      </c>
      <c r="J165" s="24">
        <f t="shared" si="25"/>
        <v>27492</v>
      </c>
      <c r="K165" s="68"/>
      <c r="L165" s="53">
        <v>-1</v>
      </c>
      <c r="M165" s="53"/>
      <c r="N165" s="54"/>
      <c r="O165" s="60">
        <v>23542</v>
      </c>
      <c r="P165" s="55"/>
      <c r="Q165" s="102">
        <f t="shared" si="26"/>
        <v>-23542</v>
      </c>
      <c r="R165" s="24">
        <f t="shared" si="27"/>
        <v>282504</v>
      </c>
      <c r="S165" s="48"/>
      <c r="T165" s="56">
        <v>-1</v>
      </c>
      <c r="U165" s="57"/>
      <c r="V165" s="54"/>
      <c r="X165" s="13"/>
    </row>
    <row r="166" spans="1:24" ht="16.5" customHeight="1">
      <c r="A166" s="150" t="s">
        <v>83</v>
      </c>
      <c r="B166" s="151"/>
      <c r="C166" s="19"/>
      <c r="D166" s="6">
        <v>-1</v>
      </c>
      <c r="E166" s="51"/>
      <c r="F166" s="52"/>
      <c r="G166" s="29">
        <v>153103</v>
      </c>
      <c r="H166" s="30"/>
      <c r="I166" s="100">
        <f t="shared" si="24"/>
        <v>-153103</v>
      </c>
      <c r="J166" s="24">
        <f t="shared" si="25"/>
        <v>1837236</v>
      </c>
      <c r="K166" s="68"/>
      <c r="L166" s="93"/>
      <c r="M166" s="93">
        <f>-K166</f>
        <v>0</v>
      </c>
      <c r="N166" s="62">
        <f>K166*12</f>
        <v>0</v>
      </c>
      <c r="O166" s="60">
        <v>1931</v>
      </c>
      <c r="P166" s="61"/>
      <c r="Q166" s="61">
        <f t="shared" si="26"/>
        <v>-1931</v>
      </c>
      <c r="R166" s="24">
        <f t="shared" si="27"/>
        <v>23172</v>
      </c>
      <c r="S166" s="48"/>
      <c r="T166" s="56">
        <v>-1</v>
      </c>
      <c r="U166" s="57"/>
      <c r="V166" s="54"/>
      <c r="X166" s="13"/>
    </row>
    <row r="167" spans="1:24" ht="16.5" customHeight="1">
      <c r="A167" s="150" t="s">
        <v>84</v>
      </c>
      <c r="B167" s="151"/>
      <c r="C167" s="19"/>
      <c r="D167" s="6">
        <v>-1</v>
      </c>
      <c r="E167" s="51"/>
      <c r="F167" s="52"/>
      <c r="G167" s="29">
        <v>42859</v>
      </c>
      <c r="H167" s="30"/>
      <c r="I167" s="100">
        <f t="shared" si="24"/>
        <v>-42859</v>
      </c>
      <c r="J167" s="24">
        <f t="shared" si="25"/>
        <v>514308</v>
      </c>
      <c r="K167" s="68"/>
      <c r="L167" s="53"/>
      <c r="M167" s="53"/>
      <c r="N167" s="54"/>
      <c r="O167" s="60"/>
      <c r="P167" s="55"/>
      <c r="Q167" s="55"/>
      <c r="R167" s="24"/>
      <c r="S167" s="48"/>
      <c r="T167" s="56">
        <v>-1</v>
      </c>
      <c r="U167" s="57"/>
      <c r="V167" s="54"/>
      <c r="X167" s="13"/>
    </row>
    <row r="168" spans="1:24" ht="18" customHeight="1">
      <c r="A168" s="150" t="s">
        <v>85</v>
      </c>
      <c r="B168" s="151"/>
      <c r="C168" s="19"/>
      <c r="D168" s="6">
        <v>-1</v>
      </c>
      <c r="E168" s="51"/>
      <c r="F168" s="52"/>
      <c r="G168" s="29">
        <v>129252</v>
      </c>
      <c r="H168" s="30"/>
      <c r="I168" s="100">
        <f t="shared" si="24"/>
        <v>-129252</v>
      </c>
      <c r="J168" s="24">
        <f t="shared" si="25"/>
        <v>1551024</v>
      </c>
      <c r="K168" s="68"/>
      <c r="L168" s="53"/>
      <c r="M168" s="53"/>
      <c r="N168" s="54"/>
      <c r="O168" s="60">
        <v>1032</v>
      </c>
      <c r="P168" s="61"/>
      <c r="Q168" s="61">
        <f>-O168</f>
        <v>-1032</v>
      </c>
      <c r="R168" s="24">
        <f>O168*12</f>
        <v>12384</v>
      </c>
      <c r="S168" s="48"/>
      <c r="T168" s="56">
        <v>-1</v>
      </c>
      <c r="U168" s="57"/>
      <c r="V168" s="54"/>
      <c r="X168" s="13"/>
    </row>
    <row r="169" spans="1:24" ht="16.5" customHeight="1">
      <c r="A169" s="150" t="s">
        <v>86</v>
      </c>
      <c r="B169" s="151"/>
      <c r="C169" s="19"/>
      <c r="D169" s="6">
        <v>-1</v>
      </c>
      <c r="E169" s="51"/>
      <c r="F169" s="52"/>
      <c r="G169" s="29">
        <v>164516</v>
      </c>
      <c r="H169" s="30"/>
      <c r="I169" s="100">
        <f t="shared" si="24"/>
        <v>-164516</v>
      </c>
      <c r="J169" s="24">
        <f t="shared" si="25"/>
        <v>1974192</v>
      </c>
      <c r="K169" s="68"/>
      <c r="L169" s="93"/>
      <c r="M169" s="93">
        <f>-K169</f>
        <v>0</v>
      </c>
      <c r="N169" s="62">
        <f>K169*12</f>
        <v>0</v>
      </c>
      <c r="O169" s="60">
        <v>1254</v>
      </c>
      <c r="P169" s="61"/>
      <c r="Q169" s="61">
        <f>-O169</f>
        <v>-1254</v>
      </c>
      <c r="R169" s="24">
        <f>O169*12</f>
        <v>15048</v>
      </c>
      <c r="S169" s="48"/>
      <c r="T169" s="56">
        <v>-1</v>
      </c>
      <c r="U169" s="57"/>
      <c r="V169" s="54"/>
      <c r="X169" s="13"/>
    </row>
    <row r="170" spans="1:24" ht="16.5" customHeight="1">
      <c r="A170" s="150" t="s">
        <v>188</v>
      </c>
      <c r="B170" s="151"/>
      <c r="C170" s="19"/>
      <c r="D170" s="6"/>
      <c r="E170" s="51"/>
      <c r="F170" s="52"/>
      <c r="G170" s="29">
        <v>1221</v>
      </c>
      <c r="H170" s="30"/>
      <c r="I170" s="100">
        <f t="shared" si="24"/>
        <v>-1221</v>
      </c>
      <c r="J170" s="24">
        <f t="shared" si="25"/>
        <v>14652</v>
      </c>
      <c r="K170" s="68"/>
      <c r="L170" s="53"/>
      <c r="M170" s="93">
        <f>-K170</f>
        <v>0</v>
      </c>
      <c r="N170" s="62">
        <f>K170*12</f>
        <v>0</v>
      </c>
      <c r="O170" s="60"/>
      <c r="P170" s="61"/>
      <c r="Q170" s="61"/>
      <c r="R170" s="24"/>
      <c r="S170" s="48"/>
      <c r="T170" s="56"/>
      <c r="U170" s="57"/>
      <c r="V170" s="54"/>
      <c r="X170" s="13"/>
    </row>
    <row r="171" spans="1:24" ht="16.5" customHeight="1">
      <c r="A171" s="150" t="s">
        <v>87</v>
      </c>
      <c r="B171" s="151"/>
      <c r="C171" s="19"/>
      <c r="D171" s="6">
        <v>-1</v>
      </c>
      <c r="E171" s="51"/>
      <c r="F171" s="52"/>
      <c r="G171" s="29">
        <v>275484</v>
      </c>
      <c r="H171" s="30"/>
      <c r="I171" s="100">
        <f t="shared" si="24"/>
        <v>-275484</v>
      </c>
      <c r="J171" s="24">
        <f t="shared" si="25"/>
        <v>3305808</v>
      </c>
      <c r="K171" s="68">
        <v>5646</v>
      </c>
      <c r="L171" s="53"/>
      <c r="M171" s="93">
        <f>-K171</f>
        <v>-5646</v>
      </c>
      <c r="N171" s="62">
        <f>K171*12</f>
        <v>67752</v>
      </c>
      <c r="O171" s="60">
        <v>2306</v>
      </c>
      <c r="P171" s="61"/>
      <c r="Q171" s="61">
        <f>-O171</f>
        <v>-2306</v>
      </c>
      <c r="R171" s="24">
        <f>O171*12</f>
        <v>27672</v>
      </c>
      <c r="S171" s="48"/>
      <c r="T171" s="56">
        <v>-1</v>
      </c>
      <c r="U171" s="57"/>
      <c r="V171" s="54"/>
      <c r="X171" s="13"/>
    </row>
    <row r="172" spans="1:24" ht="16.5" customHeight="1">
      <c r="A172" s="150" t="s">
        <v>88</v>
      </c>
      <c r="B172" s="151"/>
      <c r="C172" s="19"/>
      <c r="D172" s="6">
        <v>-1</v>
      </c>
      <c r="E172" s="51"/>
      <c r="F172" s="52"/>
      <c r="G172" s="29"/>
      <c r="H172" s="28"/>
      <c r="I172" s="100"/>
      <c r="J172" s="21"/>
      <c r="K172" s="68"/>
      <c r="L172" s="53"/>
      <c r="M172" s="53"/>
      <c r="N172" s="54"/>
      <c r="O172" s="63"/>
      <c r="P172" s="55"/>
      <c r="Q172" s="55"/>
      <c r="R172" s="24"/>
      <c r="S172" s="48"/>
      <c r="T172" s="56">
        <v>-1</v>
      </c>
      <c r="U172" s="57"/>
      <c r="V172" s="54"/>
      <c r="X172" s="13"/>
    </row>
    <row r="173" spans="1:24" ht="16.5" customHeight="1">
      <c r="A173" s="150" t="s">
        <v>89</v>
      </c>
      <c r="B173" s="151"/>
      <c r="C173" s="19"/>
      <c r="D173" s="6">
        <v>-1</v>
      </c>
      <c r="E173" s="51"/>
      <c r="F173" s="52"/>
      <c r="G173" s="29">
        <v>949</v>
      </c>
      <c r="H173" s="30"/>
      <c r="I173" s="100">
        <f>-G173</f>
        <v>-949</v>
      </c>
      <c r="J173" s="24">
        <f>G173*12</f>
        <v>11388</v>
      </c>
      <c r="K173" s="68"/>
      <c r="L173" s="53"/>
      <c r="M173" s="53"/>
      <c r="N173" s="54"/>
      <c r="O173" s="63"/>
      <c r="P173" s="55"/>
      <c r="Q173" s="55"/>
      <c r="R173" s="24"/>
      <c r="S173" s="48"/>
      <c r="T173" s="56">
        <v>-1</v>
      </c>
      <c r="U173" s="57"/>
      <c r="V173" s="54"/>
      <c r="X173" s="13"/>
    </row>
    <row r="174" spans="1:24" ht="16.5" customHeight="1">
      <c r="A174" s="150" t="s">
        <v>131</v>
      </c>
      <c r="B174" s="151"/>
      <c r="C174" s="19"/>
      <c r="D174" s="6">
        <v>-1</v>
      </c>
      <c r="E174" s="51"/>
      <c r="F174" s="52"/>
      <c r="G174" s="29"/>
      <c r="H174" s="28"/>
      <c r="I174" s="100"/>
      <c r="J174" s="21"/>
      <c r="K174" s="68"/>
      <c r="L174" s="53"/>
      <c r="M174" s="53"/>
      <c r="N174" s="54"/>
      <c r="O174" s="60"/>
      <c r="P174" s="55"/>
      <c r="Q174" s="55"/>
      <c r="R174" s="24"/>
      <c r="S174" s="48"/>
      <c r="T174" s="56">
        <v>-1</v>
      </c>
      <c r="U174" s="57"/>
      <c r="V174" s="54"/>
      <c r="X174" s="13"/>
    </row>
    <row r="175" spans="1:24" ht="16.5" customHeight="1">
      <c r="A175" s="150" t="s">
        <v>142</v>
      </c>
      <c r="B175" s="164"/>
      <c r="C175" s="19"/>
      <c r="D175" s="6">
        <v>-1</v>
      </c>
      <c r="E175" s="51"/>
      <c r="F175" s="52"/>
      <c r="G175" s="29">
        <v>32350</v>
      </c>
      <c r="H175" s="30"/>
      <c r="I175" s="100">
        <f>-G175</f>
        <v>-32350</v>
      </c>
      <c r="J175" s="24">
        <f>G175*12</f>
        <v>388200</v>
      </c>
      <c r="K175" s="68"/>
      <c r="L175" s="53"/>
      <c r="M175" s="53"/>
      <c r="N175" s="54"/>
      <c r="O175" s="60">
        <v>295</v>
      </c>
      <c r="P175" s="61"/>
      <c r="Q175" s="61">
        <f>-O175</f>
        <v>-295</v>
      </c>
      <c r="R175" s="24">
        <f>O175*12</f>
        <v>3540</v>
      </c>
      <c r="S175" s="48"/>
      <c r="T175" s="56">
        <v>-1</v>
      </c>
      <c r="U175" s="57"/>
      <c r="V175" s="54"/>
      <c r="X175" s="13"/>
    </row>
    <row r="176" spans="1:24" ht="16.5" customHeight="1">
      <c r="A176" s="150" t="s">
        <v>90</v>
      </c>
      <c r="B176" s="164"/>
      <c r="C176" s="19"/>
      <c r="D176" s="6">
        <v>-1</v>
      </c>
      <c r="E176" s="51"/>
      <c r="F176" s="52"/>
      <c r="G176" s="29"/>
      <c r="H176" s="30"/>
      <c r="I176" s="100">
        <f>-G176</f>
        <v>0</v>
      </c>
      <c r="J176" s="24">
        <f>G176*12</f>
        <v>0</v>
      </c>
      <c r="K176" s="68"/>
      <c r="L176" s="53"/>
      <c r="M176" s="53"/>
      <c r="N176" s="54"/>
      <c r="O176" s="60"/>
      <c r="P176" s="55"/>
      <c r="Q176" s="55"/>
      <c r="R176" s="24"/>
      <c r="S176" s="48"/>
      <c r="T176" s="56">
        <v>-1</v>
      </c>
      <c r="U176" s="57"/>
      <c r="V176" s="54"/>
      <c r="X176" s="13"/>
    </row>
    <row r="177" spans="1:24" ht="16.5" customHeight="1">
      <c r="A177" s="150" t="s">
        <v>91</v>
      </c>
      <c r="B177" s="164"/>
      <c r="C177" s="19"/>
      <c r="D177" s="6">
        <v>-1</v>
      </c>
      <c r="E177" s="51"/>
      <c r="F177" s="52"/>
      <c r="G177" s="29">
        <v>744</v>
      </c>
      <c r="H177" s="30"/>
      <c r="I177" s="100">
        <f>-G177</f>
        <v>-744</v>
      </c>
      <c r="J177" s="24">
        <f>G177*12</f>
        <v>8928</v>
      </c>
      <c r="K177" s="68"/>
      <c r="L177" s="53"/>
      <c r="M177" s="53"/>
      <c r="N177" s="54"/>
      <c r="O177" s="60"/>
      <c r="P177" s="55"/>
      <c r="Q177" s="55"/>
      <c r="R177" s="24"/>
      <c r="S177" s="48"/>
      <c r="T177" s="56">
        <v>-1</v>
      </c>
      <c r="U177" s="57"/>
      <c r="V177" s="54"/>
      <c r="X177" s="13"/>
    </row>
    <row r="178" spans="1:24" ht="16.5" customHeight="1">
      <c r="A178" s="150" t="s">
        <v>92</v>
      </c>
      <c r="B178" s="151"/>
      <c r="C178" s="19"/>
      <c r="D178" s="6">
        <v>-1</v>
      </c>
      <c r="E178" s="51"/>
      <c r="F178" s="52"/>
      <c r="G178" s="29"/>
      <c r="H178" s="28"/>
      <c r="I178" s="100"/>
      <c r="J178" s="21"/>
      <c r="K178" s="68"/>
      <c r="L178" s="53"/>
      <c r="M178" s="53"/>
      <c r="N178" s="54"/>
      <c r="O178" s="60"/>
      <c r="P178" s="55"/>
      <c r="Q178" s="55"/>
      <c r="R178" s="24"/>
      <c r="S178" s="48"/>
      <c r="T178" s="56">
        <v>-1</v>
      </c>
      <c r="U178" s="57"/>
      <c r="V178" s="54"/>
      <c r="X178" s="13"/>
    </row>
    <row r="179" spans="1:24" ht="16.5" customHeight="1">
      <c r="A179" s="150" t="s">
        <v>93</v>
      </c>
      <c r="B179" s="164"/>
      <c r="C179" s="19"/>
      <c r="D179" s="6">
        <v>-1</v>
      </c>
      <c r="E179" s="51"/>
      <c r="F179" s="52"/>
      <c r="G179" s="29"/>
      <c r="H179" s="28"/>
      <c r="I179" s="100"/>
      <c r="J179" s="21"/>
      <c r="K179" s="68"/>
      <c r="L179" s="53"/>
      <c r="M179" s="53"/>
      <c r="N179" s="54"/>
      <c r="O179" s="60"/>
      <c r="P179" s="55"/>
      <c r="Q179" s="55"/>
      <c r="R179" s="24"/>
      <c r="S179" s="48"/>
      <c r="T179" s="56">
        <v>-1</v>
      </c>
      <c r="U179" s="57"/>
      <c r="V179" s="54"/>
      <c r="X179" s="13"/>
    </row>
    <row r="180" spans="1:24" ht="16.5" customHeight="1">
      <c r="A180" s="150" t="s">
        <v>94</v>
      </c>
      <c r="B180" s="151"/>
      <c r="C180" s="19"/>
      <c r="D180" s="6">
        <v>-1</v>
      </c>
      <c r="E180" s="51"/>
      <c r="F180" s="52"/>
      <c r="G180" s="29">
        <v>86453</v>
      </c>
      <c r="H180" s="30"/>
      <c r="I180" s="100">
        <f>-G180</f>
        <v>-86453</v>
      </c>
      <c r="J180" s="24">
        <f>G180*12</f>
        <v>1037436</v>
      </c>
      <c r="K180" s="68">
        <v>15287</v>
      </c>
      <c r="L180" s="93"/>
      <c r="M180" s="93">
        <f>-K180</f>
        <v>-15287</v>
      </c>
      <c r="N180" s="62">
        <f>K180*12</f>
        <v>183444</v>
      </c>
      <c r="O180" s="60">
        <v>16539</v>
      </c>
      <c r="P180" s="61"/>
      <c r="Q180" s="61">
        <f>-O180</f>
        <v>-16539</v>
      </c>
      <c r="R180" s="24">
        <f>O180*12</f>
        <v>198468</v>
      </c>
      <c r="S180" s="48"/>
      <c r="T180" s="56">
        <v>-1</v>
      </c>
      <c r="U180" s="57"/>
      <c r="V180" s="54"/>
      <c r="X180" s="13"/>
    </row>
    <row r="181" spans="1:24" ht="16.5" customHeight="1">
      <c r="A181" s="150" t="s">
        <v>95</v>
      </c>
      <c r="B181" s="164"/>
      <c r="C181" s="19"/>
      <c r="D181" s="6">
        <v>-1</v>
      </c>
      <c r="E181" s="51"/>
      <c r="F181" s="52"/>
      <c r="G181" s="29">
        <v>12560</v>
      </c>
      <c r="H181" s="30"/>
      <c r="I181" s="100">
        <f>-G181</f>
        <v>-12560</v>
      </c>
      <c r="J181" s="24">
        <f>G181*12</f>
        <v>150720</v>
      </c>
      <c r="K181" s="68"/>
      <c r="L181" s="93"/>
      <c r="M181" s="93">
        <f>-K181</f>
        <v>0</v>
      </c>
      <c r="N181" s="62">
        <f>K181*12</f>
        <v>0</v>
      </c>
      <c r="O181" s="60"/>
      <c r="P181" s="55"/>
      <c r="Q181" s="55"/>
      <c r="R181" s="24"/>
      <c r="S181" s="48"/>
      <c r="T181" s="56">
        <v>-1</v>
      </c>
      <c r="U181" s="57"/>
      <c r="V181" s="54"/>
      <c r="X181" s="13"/>
    </row>
    <row r="182" spans="1:24" ht="17.25" customHeight="1">
      <c r="A182" s="150" t="s">
        <v>96</v>
      </c>
      <c r="B182" s="151"/>
      <c r="C182" s="19"/>
      <c r="D182" s="6">
        <v>-1</v>
      </c>
      <c r="E182" s="51"/>
      <c r="F182" s="52"/>
      <c r="G182" s="29"/>
      <c r="H182" s="28"/>
      <c r="I182" s="100"/>
      <c r="J182" s="21"/>
      <c r="K182" s="68"/>
      <c r="L182" s="53"/>
      <c r="M182" s="53"/>
      <c r="N182" s="54"/>
      <c r="O182" s="63"/>
      <c r="P182" s="55"/>
      <c r="Q182" s="55"/>
      <c r="R182" s="24"/>
      <c r="S182" s="48"/>
      <c r="T182" s="56">
        <v>-1</v>
      </c>
      <c r="U182" s="57"/>
      <c r="V182" s="54"/>
      <c r="X182" s="13"/>
    </row>
    <row r="183" spans="1:24" ht="17.25" customHeight="1">
      <c r="A183" s="150" t="s">
        <v>191</v>
      </c>
      <c r="B183" s="151"/>
      <c r="C183" s="19"/>
      <c r="D183" s="6"/>
      <c r="E183" s="51"/>
      <c r="F183" s="52"/>
      <c r="G183" s="29">
        <v>1042</v>
      </c>
      <c r="H183" s="100"/>
      <c r="I183" s="100">
        <f>-G183</f>
        <v>-1042</v>
      </c>
      <c r="J183" s="24">
        <f>G183*12</f>
        <v>12504</v>
      </c>
      <c r="K183" s="68"/>
      <c r="L183" s="101"/>
      <c r="M183" s="101"/>
      <c r="N183" s="54"/>
      <c r="O183" s="63"/>
      <c r="P183" s="55"/>
      <c r="Q183" s="55"/>
      <c r="R183" s="24"/>
      <c r="S183" s="48"/>
      <c r="T183" s="56"/>
      <c r="U183" s="57"/>
      <c r="V183" s="54"/>
      <c r="X183" s="13"/>
    </row>
    <row r="184" spans="1:24" ht="16.5" customHeight="1">
      <c r="A184" s="150" t="s">
        <v>97</v>
      </c>
      <c r="B184" s="151"/>
      <c r="C184" s="19"/>
      <c r="D184" s="6">
        <v>-1</v>
      </c>
      <c r="E184" s="51"/>
      <c r="F184" s="52"/>
      <c r="G184" s="29">
        <v>24224</v>
      </c>
      <c r="H184" s="30"/>
      <c r="I184" s="100">
        <f>-G184</f>
        <v>-24224</v>
      </c>
      <c r="J184" s="24">
        <f>G184*12</f>
        <v>290688</v>
      </c>
      <c r="K184" s="68">
        <v>7250</v>
      </c>
      <c r="L184" s="93"/>
      <c r="M184" s="93">
        <f>-K184</f>
        <v>-7250</v>
      </c>
      <c r="N184" s="62">
        <f>K184*12</f>
        <v>87000</v>
      </c>
      <c r="O184" s="63">
        <v>11048</v>
      </c>
      <c r="P184" s="61"/>
      <c r="Q184" s="61">
        <f>-O184</f>
        <v>-11048</v>
      </c>
      <c r="R184" s="24">
        <f>O184*12</f>
        <v>132576</v>
      </c>
      <c r="S184" s="48"/>
      <c r="T184" s="56">
        <v>-1</v>
      </c>
      <c r="U184" s="57"/>
      <c r="V184" s="65"/>
      <c r="X184" s="13"/>
    </row>
    <row r="185" spans="1:24" ht="16.5" customHeight="1">
      <c r="A185" s="150" t="s">
        <v>192</v>
      </c>
      <c r="B185" s="151"/>
      <c r="C185" s="19"/>
      <c r="D185" s="6"/>
      <c r="E185" s="51"/>
      <c r="F185" s="52"/>
      <c r="G185" s="29">
        <v>15886</v>
      </c>
      <c r="H185" s="30"/>
      <c r="I185" s="100">
        <f>-G185</f>
        <v>-15886</v>
      </c>
      <c r="J185" s="24">
        <f>G185*12</f>
        <v>190632</v>
      </c>
      <c r="K185" s="68"/>
      <c r="L185" s="93"/>
      <c r="M185" s="93"/>
      <c r="N185" s="62"/>
      <c r="O185" s="63"/>
      <c r="P185" s="102"/>
      <c r="Q185" s="102"/>
      <c r="R185" s="24"/>
      <c r="S185" s="48"/>
      <c r="T185" s="56"/>
      <c r="U185" s="57"/>
      <c r="V185" s="65"/>
      <c r="X185" s="13"/>
    </row>
    <row r="186" spans="1:24" ht="16.5" customHeight="1">
      <c r="A186" s="150" t="s">
        <v>189</v>
      </c>
      <c r="B186" s="155"/>
      <c r="C186" s="19"/>
      <c r="D186" s="6"/>
      <c r="E186" s="51"/>
      <c r="F186" s="52"/>
      <c r="G186" s="29">
        <v>35480</v>
      </c>
      <c r="H186" s="30"/>
      <c r="I186" s="100">
        <f>-G186</f>
        <v>-35480</v>
      </c>
      <c r="J186" s="24">
        <f>G186*12</f>
        <v>425760</v>
      </c>
      <c r="K186" s="68"/>
      <c r="L186" s="53"/>
      <c r="M186" s="53"/>
      <c r="N186" s="54"/>
      <c r="O186" s="63"/>
      <c r="P186" s="61"/>
      <c r="Q186" s="61"/>
      <c r="R186" s="24"/>
      <c r="S186" s="48"/>
      <c r="T186" s="56"/>
      <c r="U186" s="57"/>
      <c r="V186" s="65"/>
      <c r="X186" s="13"/>
    </row>
    <row r="187" spans="1:24" ht="16.5" customHeight="1">
      <c r="A187" s="150" t="s">
        <v>174</v>
      </c>
      <c r="B187" s="155"/>
      <c r="C187" s="19"/>
      <c r="D187" s="6"/>
      <c r="E187" s="51"/>
      <c r="F187" s="52"/>
      <c r="G187" s="29">
        <v>9310</v>
      </c>
      <c r="H187" s="30"/>
      <c r="I187" s="100">
        <f>-G187</f>
        <v>-9310</v>
      </c>
      <c r="J187" s="24">
        <f>G187*12</f>
        <v>111720</v>
      </c>
      <c r="K187" s="68"/>
      <c r="L187" s="53"/>
      <c r="M187" s="53"/>
      <c r="N187" s="54"/>
      <c r="O187" s="63">
        <v>423</v>
      </c>
      <c r="P187" s="61"/>
      <c r="Q187" s="61">
        <f>-O187</f>
        <v>-423</v>
      </c>
      <c r="R187" s="24">
        <f>O187*12</f>
        <v>5076</v>
      </c>
      <c r="S187" s="48"/>
      <c r="T187" s="56"/>
      <c r="U187" s="57"/>
      <c r="V187" s="65"/>
      <c r="X187" s="13"/>
    </row>
    <row r="188" spans="1:24" ht="16.5" customHeight="1">
      <c r="A188" s="150" t="s">
        <v>98</v>
      </c>
      <c r="B188" s="151"/>
      <c r="C188" s="19"/>
      <c r="D188" s="6">
        <v>-1</v>
      </c>
      <c r="E188" s="51"/>
      <c r="F188" s="52"/>
      <c r="G188" s="32"/>
      <c r="H188" s="28"/>
      <c r="I188" s="100"/>
      <c r="J188" s="21"/>
      <c r="K188" s="68"/>
      <c r="L188" s="53"/>
      <c r="M188" s="53"/>
      <c r="N188" s="54"/>
      <c r="O188" s="102"/>
      <c r="P188" s="55"/>
      <c r="Q188" s="55"/>
      <c r="R188" s="24"/>
      <c r="S188" s="48"/>
      <c r="T188" s="56">
        <v>-1</v>
      </c>
      <c r="U188" s="57"/>
      <c r="V188" s="65"/>
      <c r="X188" s="13"/>
    </row>
    <row r="189" spans="1:24" ht="16.5" customHeight="1">
      <c r="A189" s="150" t="s">
        <v>99</v>
      </c>
      <c r="B189" s="164"/>
      <c r="C189" s="19"/>
      <c r="D189" s="6">
        <v>-1</v>
      </c>
      <c r="E189" s="51"/>
      <c r="F189" s="52"/>
      <c r="G189" s="31"/>
      <c r="H189" s="28"/>
      <c r="I189" s="100"/>
      <c r="J189" s="21"/>
      <c r="K189" s="93">
        <v>3651</v>
      </c>
      <c r="L189" s="93"/>
      <c r="M189" s="93">
        <f>-K189</f>
        <v>-3651</v>
      </c>
      <c r="N189" s="62">
        <f>K189*12</f>
        <v>43812</v>
      </c>
      <c r="O189" s="102"/>
      <c r="P189" s="55"/>
      <c r="Q189" s="102">
        <f>-O189</f>
        <v>0</v>
      </c>
      <c r="R189" s="24">
        <f>O189*12</f>
        <v>0</v>
      </c>
      <c r="S189" s="69"/>
      <c r="T189" s="56">
        <v>-1</v>
      </c>
      <c r="U189" s="57"/>
      <c r="V189" s="65"/>
      <c r="X189" s="13"/>
    </row>
    <row r="190" spans="1:24" ht="16.5" customHeight="1">
      <c r="A190" s="150" t="s">
        <v>100</v>
      </c>
      <c r="B190" s="164"/>
      <c r="C190" s="19"/>
      <c r="D190" s="6">
        <v>-1</v>
      </c>
      <c r="E190" s="51"/>
      <c r="F190" s="52"/>
      <c r="G190" s="31">
        <v>32225</v>
      </c>
      <c r="H190" s="30"/>
      <c r="I190" s="100">
        <f>-G190</f>
        <v>-32225</v>
      </c>
      <c r="J190" s="24">
        <f>G190*12</f>
        <v>386700</v>
      </c>
      <c r="K190" s="93">
        <v>43151</v>
      </c>
      <c r="L190" s="93"/>
      <c r="M190" s="93">
        <f>-K190</f>
        <v>-43151</v>
      </c>
      <c r="N190" s="62">
        <f>K190*12</f>
        <v>517812</v>
      </c>
      <c r="O190" s="102">
        <v>284</v>
      </c>
      <c r="P190" s="61"/>
      <c r="Q190" s="61">
        <f>-O190</f>
        <v>-284</v>
      </c>
      <c r="R190" s="24">
        <f>O190*12</f>
        <v>3408</v>
      </c>
      <c r="S190" s="69"/>
      <c r="T190" s="56">
        <v>-1</v>
      </c>
      <c r="U190" s="57"/>
      <c r="V190" s="65"/>
      <c r="X190" s="13"/>
    </row>
    <row r="191" spans="1:24" ht="16.5" customHeight="1">
      <c r="A191" s="150" t="s">
        <v>101</v>
      </c>
      <c r="B191" s="164"/>
      <c r="C191" s="19"/>
      <c r="D191" s="6">
        <v>-1</v>
      </c>
      <c r="E191" s="51"/>
      <c r="F191" s="52"/>
      <c r="G191" s="31"/>
      <c r="H191" s="28"/>
      <c r="I191" s="100">
        <f>-G191</f>
        <v>0</v>
      </c>
      <c r="J191" s="24">
        <f>G191*12</f>
        <v>0</v>
      </c>
      <c r="K191" s="93"/>
      <c r="L191" s="53">
        <v>-1</v>
      </c>
      <c r="M191" s="53"/>
      <c r="N191" s="54"/>
      <c r="O191" s="102"/>
      <c r="P191" s="55"/>
      <c r="Q191" s="55"/>
      <c r="R191" s="24"/>
      <c r="S191" s="69"/>
      <c r="T191" s="56">
        <v>-1</v>
      </c>
      <c r="U191" s="66"/>
      <c r="V191" s="65"/>
      <c r="X191" s="13"/>
    </row>
    <row r="192" spans="1:24" ht="16.5" customHeight="1">
      <c r="A192" s="150" t="s">
        <v>193</v>
      </c>
      <c r="B192" s="151"/>
      <c r="C192" s="19"/>
      <c r="D192" s="6"/>
      <c r="E192" s="51"/>
      <c r="F192" s="52"/>
      <c r="G192" s="31">
        <v>2774</v>
      </c>
      <c r="H192" s="100"/>
      <c r="I192" s="100">
        <f>-G192</f>
        <v>-2774</v>
      </c>
      <c r="J192" s="24">
        <f>G192*12</f>
        <v>33288</v>
      </c>
      <c r="K192" s="93"/>
      <c r="L192" s="101"/>
      <c r="M192" s="101"/>
      <c r="N192" s="54"/>
      <c r="O192" s="102"/>
      <c r="P192" s="55"/>
      <c r="Q192" s="55"/>
      <c r="R192" s="24"/>
      <c r="S192" s="69"/>
      <c r="T192" s="56"/>
      <c r="U192" s="66"/>
      <c r="V192" s="65"/>
      <c r="X192" s="13"/>
    </row>
    <row r="193" spans="1:24" ht="16.5" customHeight="1">
      <c r="A193" s="150" t="s">
        <v>194</v>
      </c>
      <c r="B193" s="151"/>
      <c r="C193" s="19"/>
      <c r="D193" s="6"/>
      <c r="E193" s="51"/>
      <c r="F193" s="52"/>
      <c r="G193" s="31">
        <v>713</v>
      </c>
      <c r="H193" s="100"/>
      <c r="I193" s="100">
        <f>-G193</f>
        <v>-713</v>
      </c>
      <c r="J193" s="24">
        <f>G193*12</f>
        <v>8556</v>
      </c>
      <c r="K193" s="93"/>
      <c r="L193" s="101"/>
      <c r="M193" s="101"/>
      <c r="N193" s="54"/>
      <c r="O193" s="102"/>
      <c r="P193" s="55"/>
      <c r="Q193" s="55"/>
      <c r="R193" s="24"/>
      <c r="S193" s="69"/>
      <c r="T193" s="56"/>
      <c r="U193" s="66"/>
      <c r="V193" s="65"/>
      <c r="X193" s="13"/>
    </row>
    <row r="194" spans="1:24" ht="16.5" customHeight="1">
      <c r="A194" s="150" t="s">
        <v>169</v>
      </c>
      <c r="B194" s="151"/>
      <c r="C194" s="19"/>
      <c r="D194" s="6">
        <v>-1</v>
      </c>
      <c r="E194" s="51"/>
      <c r="F194" s="52"/>
      <c r="G194" s="31">
        <v>154121</v>
      </c>
      <c r="H194" s="30"/>
      <c r="I194" s="100">
        <f>-G194</f>
        <v>-154121</v>
      </c>
      <c r="J194" s="24">
        <f>G194*12</f>
        <v>1849452</v>
      </c>
      <c r="K194" s="93">
        <v>23958</v>
      </c>
      <c r="L194" s="93"/>
      <c r="M194" s="93">
        <f>-K194</f>
        <v>-23958</v>
      </c>
      <c r="N194" s="62">
        <f>K194*12</f>
        <v>287496</v>
      </c>
      <c r="O194" s="63">
        <v>48415</v>
      </c>
      <c r="P194" s="61"/>
      <c r="Q194" s="61">
        <f>-O194</f>
        <v>-48415</v>
      </c>
      <c r="R194" s="24">
        <f>O194*12</f>
        <v>580980</v>
      </c>
      <c r="S194" s="69"/>
      <c r="T194" s="56">
        <v>-1</v>
      </c>
      <c r="U194" s="57"/>
      <c r="V194" s="65"/>
      <c r="X194" s="13"/>
    </row>
    <row r="195" spans="1:24" ht="16.5" customHeight="1">
      <c r="A195" s="150" t="s">
        <v>102</v>
      </c>
      <c r="B195" s="151"/>
      <c r="C195" s="19"/>
      <c r="D195" s="6">
        <v>-1</v>
      </c>
      <c r="E195" s="51"/>
      <c r="F195" s="52"/>
      <c r="G195" s="31"/>
      <c r="H195" s="28"/>
      <c r="I195" s="100"/>
      <c r="J195" s="21"/>
      <c r="K195" s="107"/>
      <c r="L195" s="53"/>
      <c r="M195" s="53"/>
      <c r="N195" s="54"/>
      <c r="O195" s="104"/>
      <c r="P195" s="55"/>
      <c r="Q195" s="55"/>
      <c r="R195" s="24"/>
      <c r="S195" s="69"/>
      <c r="T195" s="56">
        <v>-1</v>
      </c>
      <c r="U195" s="57"/>
      <c r="V195" s="65"/>
      <c r="X195" s="13"/>
    </row>
    <row r="196" spans="1:24" ht="16.5" customHeight="1">
      <c r="A196" s="150" t="s">
        <v>156</v>
      </c>
      <c r="B196" s="151"/>
      <c r="C196" s="19"/>
      <c r="D196" s="6">
        <v>-1</v>
      </c>
      <c r="E196" s="51"/>
      <c r="F196" s="52"/>
      <c r="G196" s="31">
        <v>81493</v>
      </c>
      <c r="H196" s="30"/>
      <c r="I196" s="100">
        <f>-G196</f>
        <v>-81493</v>
      </c>
      <c r="J196" s="24">
        <f aca="true" t="shared" si="28" ref="J196:J205">G196*12</f>
        <v>977916</v>
      </c>
      <c r="K196" s="107"/>
      <c r="L196" s="53"/>
      <c r="M196" s="53"/>
      <c r="N196" s="54"/>
      <c r="O196" s="63"/>
      <c r="P196" s="55"/>
      <c r="Q196" s="102">
        <f aca="true" t="shared" si="29" ref="Q196:Q201">-O196</f>
        <v>0</v>
      </c>
      <c r="R196" s="24">
        <f aca="true" t="shared" si="30" ref="R196:R201">O196*12</f>
        <v>0</v>
      </c>
      <c r="S196" s="69"/>
      <c r="T196" s="56">
        <v>-1</v>
      </c>
      <c r="U196" s="57"/>
      <c r="V196" s="65"/>
      <c r="X196" s="13"/>
    </row>
    <row r="197" spans="1:24" ht="16.5" customHeight="1">
      <c r="A197" s="150" t="s">
        <v>195</v>
      </c>
      <c r="B197" s="151"/>
      <c r="C197" s="19"/>
      <c r="D197" s="6"/>
      <c r="E197" s="51"/>
      <c r="F197" s="52"/>
      <c r="G197" s="31">
        <v>10228</v>
      </c>
      <c r="H197" s="30"/>
      <c r="I197" s="100">
        <f>-G197</f>
        <v>-10228</v>
      </c>
      <c r="J197" s="24">
        <f>G197*12</f>
        <v>122736</v>
      </c>
      <c r="K197" s="107"/>
      <c r="L197" s="101"/>
      <c r="M197" s="101"/>
      <c r="N197" s="54"/>
      <c r="O197" s="63"/>
      <c r="P197" s="55"/>
      <c r="Q197" s="102">
        <f t="shared" si="29"/>
        <v>0</v>
      </c>
      <c r="R197" s="24">
        <f t="shared" si="30"/>
        <v>0</v>
      </c>
      <c r="S197" s="69"/>
      <c r="T197" s="56"/>
      <c r="U197" s="57"/>
      <c r="V197" s="65"/>
      <c r="X197" s="13"/>
    </row>
    <row r="198" spans="1:24" ht="16.5" customHeight="1">
      <c r="A198" s="150" t="s">
        <v>103</v>
      </c>
      <c r="B198" s="151"/>
      <c r="C198" s="19"/>
      <c r="D198" s="6">
        <v>-1</v>
      </c>
      <c r="E198" s="51"/>
      <c r="F198" s="52"/>
      <c r="G198" s="31">
        <v>214813</v>
      </c>
      <c r="H198" s="30"/>
      <c r="I198" s="100">
        <f aca="true" t="shared" si="31" ref="I198:I205">-G198</f>
        <v>-214813</v>
      </c>
      <c r="J198" s="24">
        <f t="shared" si="28"/>
        <v>2577756</v>
      </c>
      <c r="K198" s="107"/>
      <c r="L198" s="53"/>
      <c r="M198" s="53"/>
      <c r="N198" s="54"/>
      <c r="O198" s="63">
        <v>20671</v>
      </c>
      <c r="P198" s="61"/>
      <c r="Q198" s="61">
        <f t="shared" si="29"/>
        <v>-20671</v>
      </c>
      <c r="R198" s="24">
        <f t="shared" si="30"/>
        <v>248052</v>
      </c>
      <c r="S198" s="69"/>
      <c r="T198" s="56">
        <v>-1</v>
      </c>
      <c r="U198" s="57"/>
      <c r="V198" s="65"/>
      <c r="X198" s="13"/>
    </row>
    <row r="199" spans="1:24" ht="16.5" customHeight="1">
      <c r="A199" s="150" t="s">
        <v>143</v>
      </c>
      <c r="B199" s="151"/>
      <c r="C199" s="19"/>
      <c r="D199" s="6">
        <v>-1</v>
      </c>
      <c r="E199" s="51"/>
      <c r="F199" s="52"/>
      <c r="G199" s="31">
        <v>353047</v>
      </c>
      <c r="H199" s="30"/>
      <c r="I199" s="100">
        <f t="shared" si="31"/>
        <v>-353047</v>
      </c>
      <c r="J199" s="24">
        <f t="shared" si="28"/>
        <v>4236564</v>
      </c>
      <c r="K199" s="93"/>
      <c r="L199" s="53"/>
      <c r="M199" s="53"/>
      <c r="N199" s="54"/>
      <c r="O199" s="63">
        <v>7602</v>
      </c>
      <c r="P199" s="61"/>
      <c r="Q199" s="61">
        <f t="shared" si="29"/>
        <v>-7602</v>
      </c>
      <c r="R199" s="24">
        <f t="shared" si="30"/>
        <v>91224</v>
      </c>
      <c r="S199" s="69"/>
      <c r="T199" s="56">
        <v>-1</v>
      </c>
      <c r="U199" s="57"/>
      <c r="V199" s="65"/>
      <c r="X199" s="13"/>
    </row>
    <row r="200" spans="1:24" ht="16.5" customHeight="1">
      <c r="A200" s="150" t="s">
        <v>208</v>
      </c>
      <c r="B200" s="151"/>
      <c r="C200" s="19"/>
      <c r="D200" s="6"/>
      <c r="E200" s="51"/>
      <c r="F200" s="52"/>
      <c r="G200" s="31"/>
      <c r="H200" s="30"/>
      <c r="I200" s="100"/>
      <c r="J200" s="24"/>
      <c r="K200" s="93"/>
      <c r="L200" s="101"/>
      <c r="M200" s="101"/>
      <c r="N200" s="54"/>
      <c r="O200" s="63"/>
      <c r="P200" s="102"/>
      <c r="Q200" s="102">
        <f t="shared" si="29"/>
        <v>0</v>
      </c>
      <c r="R200" s="24">
        <f t="shared" si="30"/>
        <v>0</v>
      </c>
      <c r="S200" s="69"/>
      <c r="T200" s="56"/>
      <c r="U200" s="57"/>
      <c r="V200" s="65"/>
      <c r="X200" s="13"/>
    </row>
    <row r="201" spans="1:24" ht="16.5" customHeight="1">
      <c r="A201" s="150" t="s">
        <v>144</v>
      </c>
      <c r="B201" s="151"/>
      <c r="C201" s="19"/>
      <c r="D201" s="6">
        <v>-1</v>
      </c>
      <c r="E201" s="51"/>
      <c r="F201" s="52"/>
      <c r="G201" s="31">
        <v>227</v>
      </c>
      <c r="H201" s="30"/>
      <c r="I201" s="100">
        <f t="shared" si="31"/>
        <v>-227</v>
      </c>
      <c r="J201" s="24">
        <f t="shared" si="28"/>
        <v>2724</v>
      </c>
      <c r="K201" s="93">
        <v>10932</v>
      </c>
      <c r="L201" s="93"/>
      <c r="M201" s="93">
        <f>-K201</f>
        <v>-10932</v>
      </c>
      <c r="N201" s="62">
        <f>K201*12</f>
        <v>131184</v>
      </c>
      <c r="O201" s="63">
        <v>2042</v>
      </c>
      <c r="P201" s="61"/>
      <c r="Q201" s="61">
        <f t="shared" si="29"/>
        <v>-2042</v>
      </c>
      <c r="R201" s="24">
        <f t="shared" si="30"/>
        <v>24504</v>
      </c>
      <c r="S201" s="69"/>
      <c r="T201" s="56">
        <v>-1</v>
      </c>
      <c r="U201" s="57"/>
      <c r="V201" s="65"/>
      <c r="X201" s="13"/>
    </row>
    <row r="202" spans="1:24" ht="16.5" customHeight="1">
      <c r="A202" s="150" t="s">
        <v>145</v>
      </c>
      <c r="B202" s="151"/>
      <c r="C202" s="19"/>
      <c r="D202" s="6">
        <v>-1</v>
      </c>
      <c r="E202" s="51"/>
      <c r="F202" s="52"/>
      <c r="G202" s="31">
        <v>3095</v>
      </c>
      <c r="H202" s="30"/>
      <c r="I202" s="100">
        <f t="shared" si="31"/>
        <v>-3095</v>
      </c>
      <c r="J202" s="24">
        <f t="shared" si="28"/>
        <v>37140</v>
      </c>
      <c r="K202" s="107"/>
      <c r="L202" s="53"/>
      <c r="M202" s="93">
        <f>-K202</f>
        <v>0</v>
      </c>
      <c r="N202" s="62">
        <f>K202*12</f>
        <v>0</v>
      </c>
      <c r="O202" s="63"/>
      <c r="P202" s="55"/>
      <c r="Q202" s="55"/>
      <c r="R202" s="24"/>
      <c r="S202" s="69"/>
      <c r="T202" s="56">
        <v>-1</v>
      </c>
      <c r="U202" s="57"/>
      <c r="V202" s="65"/>
      <c r="X202" s="13"/>
    </row>
    <row r="203" spans="1:24" ht="16.5" customHeight="1">
      <c r="A203" s="150" t="s">
        <v>175</v>
      </c>
      <c r="B203" s="155"/>
      <c r="C203" s="19"/>
      <c r="D203" s="6"/>
      <c r="E203" s="51"/>
      <c r="F203" s="52"/>
      <c r="G203" s="31"/>
      <c r="H203" s="30"/>
      <c r="I203" s="100">
        <f t="shared" si="31"/>
        <v>0</v>
      </c>
      <c r="J203" s="24">
        <f t="shared" si="28"/>
        <v>0</v>
      </c>
      <c r="K203" s="107"/>
      <c r="L203" s="53"/>
      <c r="M203" s="93">
        <f>-K203</f>
        <v>0</v>
      </c>
      <c r="N203" s="62">
        <f>K203*12</f>
        <v>0</v>
      </c>
      <c r="O203" s="63"/>
      <c r="P203" s="55"/>
      <c r="Q203" s="55"/>
      <c r="R203" s="24"/>
      <c r="S203" s="69"/>
      <c r="T203" s="56"/>
      <c r="U203" s="57"/>
      <c r="V203" s="65"/>
      <c r="X203" s="13"/>
    </row>
    <row r="204" spans="1:24" ht="16.5" customHeight="1">
      <c r="A204" s="150" t="s">
        <v>104</v>
      </c>
      <c r="B204" s="151"/>
      <c r="C204" s="19"/>
      <c r="D204" s="6">
        <v>-1</v>
      </c>
      <c r="E204" s="51"/>
      <c r="F204" s="52"/>
      <c r="G204" s="29">
        <v>94727</v>
      </c>
      <c r="H204" s="30"/>
      <c r="I204" s="100">
        <f t="shared" si="31"/>
        <v>-94727</v>
      </c>
      <c r="J204" s="24">
        <f t="shared" si="28"/>
        <v>1136724</v>
      </c>
      <c r="K204" s="68">
        <v>706</v>
      </c>
      <c r="L204" s="53"/>
      <c r="M204" s="93">
        <f>-K204</f>
        <v>-706</v>
      </c>
      <c r="N204" s="62">
        <f>K204*12</f>
        <v>8472</v>
      </c>
      <c r="O204" s="63">
        <v>4957</v>
      </c>
      <c r="P204" s="61"/>
      <c r="Q204" s="61">
        <f>-O204</f>
        <v>-4957</v>
      </c>
      <c r="R204" s="24">
        <f>O204*12</f>
        <v>59484</v>
      </c>
      <c r="S204" s="48"/>
      <c r="T204" s="56">
        <v>-1</v>
      </c>
      <c r="U204" s="57"/>
      <c r="V204" s="54"/>
      <c r="X204" s="13"/>
    </row>
    <row r="205" spans="1:24" ht="16.5" customHeight="1">
      <c r="A205" s="150" t="s">
        <v>105</v>
      </c>
      <c r="B205" s="164"/>
      <c r="C205" s="19"/>
      <c r="D205" s="6">
        <v>-1</v>
      </c>
      <c r="E205" s="51"/>
      <c r="F205" s="52"/>
      <c r="G205" s="31">
        <v>115766</v>
      </c>
      <c r="H205" s="30"/>
      <c r="I205" s="100">
        <f t="shared" si="31"/>
        <v>-115766</v>
      </c>
      <c r="J205" s="24">
        <f t="shared" si="28"/>
        <v>1389192</v>
      </c>
      <c r="K205" s="93"/>
      <c r="L205" s="53"/>
      <c r="M205" s="53"/>
      <c r="N205" s="54"/>
      <c r="O205" s="102">
        <v>3606</v>
      </c>
      <c r="P205" s="61"/>
      <c r="Q205" s="61">
        <f>-O205</f>
        <v>-3606</v>
      </c>
      <c r="R205" s="24">
        <f>O205*12</f>
        <v>43272</v>
      </c>
      <c r="S205" s="69"/>
      <c r="T205" s="56">
        <v>-1</v>
      </c>
      <c r="U205" s="57"/>
      <c r="V205" s="54"/>
      <c r="X205" s="13"/>
    </row>
    <row r="206" spans="1:24" ht="16.5" customHeight="1">
      <c r="A206" s="150" t="s">
        <v>106</v>
      </c>
      <c r="B206" s="151"/>
      <c r="C206" s="19"/>
      <c r="D206" s="6">
        <v>-1</v>
      </c>
      <c r="E206" s="51"/>
      <c r="F206" s="52"/>
      <c r="G206" s="31"/>
      <c r="H206" s="28"/>
      <c r="I206" s="100"/>
      <c r="J206" s="21"/>
      <c r="K206" s="107"/>
      <c r="L206" s="53"/>
      <c r="M206" s="53"/>
      <c r="N206" s="54"/>
      <c r="O206" s="106"/>
      <c r="P206" s="55"/>
      <c r="Q206" s="102">
        <f>-O206</f>
        <v>0</v>
      </c>
      <c r="R206" s="24">
        <f>O206*12</f>
        <v>0</v>
      </c>
      <c r="S206" s="69"/>
      <c r="T206" s="56">
        <v>-1</v>
      </c>
      <c r="U206" s="57"/>
      <c r="V206" s="54"/>
      <c r="X206" s="13"/>
    </row>
    <row r="207" spans="1:24" ht="16.5" customHeight="1">
      <c r="A207" s="150" t="s">
        <v>107</v>
      </c>
      <c r="B207" s="151"/>
      <c r="C207" s="19"/>
      <c r="D207" s="6">
        <v>-1</v>
      </c>
      <c r="E207" s="51"/>
      <c r="F207" s="52"/>
      <c r="G207" s="29">
        <v>17408</v>
      </c>
      <c r="H207" s="30"/>
      <c r="I207" s="100">
        <f>-G207</f>
        <v>-17408</v>
      </c>
      <c r="J207" s="24">
        <f>G207*12</f>
        <v>208896</v>
      </c>
      <c r="K207" s="68"/>
      <c r="L207" s="53">
        <v>-1</v>
      </c>
      <c r="M207" s="53"/>
      <c r="N207" s="54"/>
      <c r="O207" s="63"/>
      <c r="P207" s="55"/>
      <c r="Q207" s="102">
        <f>-O207</f>
        <v>0</v>
      </c>
      <c r="R207" s="24">
        <f>O207*12</f>
        <v>0</v>
      </c>
      <c r="S207" s="48"/>
      <c r="T207" s="56">
        <v>-1</v>
      </c>
      <c r="U207" s="57"/>
      <c r="V207" s="54"/>
      <c r="X207" s="13"/>
    </row>
    <row r="208" spans="1:24" ht="16.5" customHeight="1">
      <c r="A208" s="150" t="s">
        <v>163</v>
      </c>
      <c r="B208" s="151"/>
      <c r="C208" s="19"/>
      <c r="D208" s="6">
        <v>-1</v>
      </c>
      <c r="E208" s="51"/>
      <c r="F208" s="52"/>
      <c r="G208" s="29"/>
      <c r="H208" s="30"/>
      <c r="I208" s="100">
        <f aca="true" t="shared" si="32" ref="I208:I214">-G208</f>
        <v>0</v>
      </c>
      <c r="J208" s="24">
        <f aca="true" t="shared" si="33" ref="J208:J214">G208*12</f>
        <v>0</v>
      </c>
      <c r="K208" s="68"/>
      <c r="L208" s="53">
        <v>-1</v>
      </c>
      <c r="M208" s="53"/>
      <c r="N208" s="54"/>
      <c r="O208" s="63"/>
      <c r="P208" s="55"/>
      <c r="Q208" s="55"/>
      <c r="R208" s="24"/>
      <c r="S208" s="48"/>
      <c r="T208" s="56">
        <v>-1</v>
      </c>
      <c r="U208" s="57"/>
      <c r="V208" s="54"/>
      <c r="X208" s="13"/>
    </row>
    <row r="209" spans="1:24" ht="16.5" customHeight="1">
      <c r="A209" s="150">
        <v>20000</v>
      </c>
      <c r="B209" s="151"/>
      <c r="C209" s="19"/>
      <c r="D209" s="6">
        <v>-1</v>
      </c>
      <c r="E209" s="51"/>
      <c r="F209" s="52"/>
      <c r="G209" s="32">
        <v>26945</v>
      </c>
      <c r="H209" s="30"/>
      <c r="I209" s="100">
        <f t="shared" si="32"/>
        <v>-26945</v>
      </c>
      <c r="J209" s="24">
        <f t="shared" si="33"/>
        <v>323340</v>
      </c>
      <c r="K209" s="68">
        <v>267</v>
      </c>
      <c r="L209" s="53"/>
      <c r="M209" s="93">
        <f>-K209</f>
        <v>-267</v>
      </c>
      <c r="N209" s="62">
        <f>K209*12</f>
        <v>3204</v>
      </c>
      <c r="O209" s="63">
        <v>9693</v>
      </c>
      <c r="P209" s="61"/>
      <c r="Q209" s="61">
        <f>-O209</f>
        <v>-9693</v>
      </c>
      <c r="R209" s="24">
        <f>O209*12</f>
        <v>116316</v>
      </c>
      <c r="S209" s="48"/>
      <c r="T209" s="56">
        <v>-1</v>
      </c>
      <c r="U209" s="57"/>
      <c r="V209" s="54"/>
      <c r="X209" s="13"/>
    </row>
    <row r="210" spans="1:24" ht="16.5" customHeight="1">
      <c r="A210" s="150" t="s">
        <v>157</v>
      </c>
      <c r="B210" s="151"/>
      <c r="C210" s="19"/>
      <c r="D210" s="6">
        <v>-1</v>
      </c>
      <c r="E210" s="51"/>
      <c r="F210" s="52"/>
      <c r="G210" s="32"/>
      <c r="H210" s="30"/>
      <c r="I210" s="100">
        <f t="shared" si="32"/>
        <v>0</v>
      </c>
      <c r="J210" s="24">
        <f t="shared" si="33"/>
        <v>0</v>
      </c>
      <c r="K210" s="68"/>
      <c r="L210" s="53"/>
      <c r="M210" s="93">
        <f>-K210</f>
        <v>0</v>
      </c>
      <c r="N210" s="62">
        <f>K210*12</f>
        <v>0</v>
      </c>
      <c r="O210" s="63"/>
      <c r="P210" s="55"/>
      <c r="Q210" s="55"/>
      <c r="R210" s="24"/>
      <c r="S210" s="48"/>
      <c r="T210" s="56">
        <v>-1</v>
      </c>
      <c r="U210" s="57"/>
      <c r="V210" s="54"/>
      <c r="X210" s="13"/>
    </row>
    <row r="211" spans="1:24" ht="16.5" customHeight="1">
      <c r="A211" s="150">
        <v>21000</v>
      </c>
      <c r="B211" s="151"/>
      <c r="C211" s="19"/>
      <c r="D211" s="6">
        <v>-1</v>
      </c>
      <c r="E211" s="51"/>
      <c r="F211" s="52"/>
      <c r="G211" s="29">
        <v>1137124</v>
      </c>
      <c r="H211" s="30"/>
      <c r="I211" s="100">
        <f t="shared" si="32"/>
        <v>-1137124</v>
      </c>
      <c r="J211" s="24">
        <f t="shared" si="33"/>
        <v>13645488</v>
      </c>
      <c r="K211" s="68">
        <v>57833</v>
      </c>
      <c r="L211" s="93">
        <v>-1</v>
      </c>
      <c r="M211" s="93">
        <f>-K211</f>
        <v>-57833</v>
      </c>
      <c r="N211" s="62">
        <f>K211*12</f>
        <v>693996</v>
      </c>
      <c r="O211" s="60">
        <v>23872</v>
      </c>
      <c r="P211" s="61"/>
      <c r="Q211" s="61">
        <f>-O211</f>
        <v>-23872</v>
      </c>
      <c r="R211" s="24">
        <f>O211*12</f>
        <v>286464</v>
      </c>
      <c r="S211" s="48"/>
      <c r="T211" s="56">
        <v>-1</v>
      </c>
      <c r="U211" s="57"/>
      <c r="V211" s="54"/>
      <c r="X211" s="13"/>
    </row>
    <row r="212" spans="1:24" ht="16.5" customHeight="1">
      <c r="A212" s="150" t="s">
        <v>108</v>
      </c>
      <c r="B212" s="164"/>
      <c r="C212" s="19"/>
      <c r="D212" s="6">
        <v>-1</v>
      </c>
      <c r="E212" s="51"/>
      <c r="F212" s="52"/>
      <c r="G212" s="29">
        <v>3572</v>
      </c>
      <c r="H212" s="30"/>
      <c r="I212" s="100">
        <f t="shared" si="32"/>
        <v>-3572</v>
      </c>
      <c r="J212" s="24">
        <f t="shared" si="33"/>
        <v>42864</v>
      </c>
      <c r="K212" s="68"/>
      <c r="L212" s="53"/>
      <c r="M212" s="53"/>
      <c r="N212" s="54"/>
      <c r="O212" s="60"/>
      <c r="P212" s="55"/>
      <c r="Q212" s="55"/>
      <c r="R212" s="24"/>
      <c r="S212" s="48"/>
      <c r="T212" s="56">
        <v>-1</v>
      </c>
      <c r="U212" s="57"/>
      <c r="V212" s="54"/>
      <c r="X212" s="13"/>
    </row>
    <row r="213" spans="1:24" ht="16.5" customHeight="1">
      <c r="A213" s="199">
        <v>22000</v>
      </c>
      <c r="B213" s="200"/>
      <c r="C213" s="19"/>
      <c r="D213" s="6">
        <v>-1</v>
      </c>
      <c r="E213" s="51"/>
      <c r="F213" s="52"/>
      <c r="G213" s="29">
        <v>1020437</v>
      </c>
      <c r="H213" s="30"/>
      <c r="I213" s="100">
        <f t="shared" si="32"/>
        <v>-1020437</v>
      </c>
      <c r="J213" s="24">
        <f t="shared" si="33"/>
        <v>12245244</v>
      </c>
      <c r="K213" s="68">
        <v>94553</v>
      </c>
      <c r="L213" s="93">
        <v>-1</v>
      </c>
      <c r="M213" s="93">
        <f>-K213</f>
        <v>-94553</v>
      </c>
      <c r="N213" s="62">
        <f>K213*12</f>
        <v>1134636</v>
      </c>
      <c r="O213" s="60">
        <v>7082</v>
      </c>
      <c r="P213" s="61"/>
      <c r="Q213" s="61">
        <f>-O213</f>
        <v>-7082</v>
      </c>
      <c r="R213" s="24">
        <f>O213*12</f>
        <v>84984</v>
      </c>
      <c r="S213" s="48"/>
      <c r="T213" s="56">
        <v>-1</v>
      </c>
      <c r="U213" s="57"/>
      <c r="V213" s="54"/>
      <c r="X213" s="13"/>
    </row>
    <row r="214" spans="1:24" ht="16.5" customHeight="1">
      <c r="A214" s="199" t="s">
        <v>109</v>
      </c>
      <c r="B214" s="227"/>
      <c r="C214" s="19"/>
      <c r="D214" s="6">
        <v>-1</v>
      </c>
      <c r="E214" s="51"/>
      <c r="F214" s="52"/>
      <c r="G214" s="29">
        <v>1345</v>
      </c>
      <c r="H214" s="30"/>
      <c r="I214" s="100">
        <f t="shared" si="32"/>
        <v>-1345</v>
      </c>
      <c r="J214" s="24">
        <f t="shared" si="33"/>
        <v>16140</v>
      </c>
      <c r="K214" s="68"/>
      <c r="L214" s="53"/>
      <c r="M214" s="53"/>
      <c r="N214" s="54"/>
      <c r="O214" s="60"/>
      <c r="P214" s="55"/>
      <c r="Q214" s="55"/>
      <c r="R214" s="24"/>
      <c r="S214" s="48"/>
      <c r="T214" s="56">
        <v>-1</v>
      </c>
      <c r="U214" s="57"/>
      <c r="V214" s="54"/>
      <c r="X214" s="13"/>
    </row>
    <row r="215" spans="1:24" ht="16.5" customHeight="1">
      <c r="A215" s="199">
        <v>22200</v>
      </c>
      <c r="B215" s="227"/>
      <c r="C215" s="19"/>
      <c r="D215" s="6">
        <v>-1</v>
      </c>
      <c r="E215" s="51"/>
      <c r="F215" s="52"/>
      <c r="G215" s="29"/>
      <c r="H215" s="28"/>
      <c r="I215" s="100"/>
      <c r="J215" s="21"/>
      <c r="K215" s="68"/>
      <c r="L215" s="53"/>
      <c r="M215" s="53"/>
      <c r="N215" s="54"/>
      <c r="O215" s="60"/>
      <c r="P215" s="55"/>
      <c r="Q215" s="55"/>
      <c r="R215" s="24"/>
      <c r="S215" s="48"/>
      <c r="T215" s="56">
        <v>-1</v>
      </c>
      <c r="U215" s="57"/>
      <c r="V215" s="54"/>
      <c r="X215" s="13"/>
    </row>
    <row r="216" spans="1:24" ht="16.5" customHeight="1">
      <c r="A216" s="199">
        <v>23000</v>
      </c>
      <c r="B216" s="200"/>
      <c r="C216" s="19"/>
      <c r="D216" s="4"/>
      <c r="E216" s="51"/>
      <c r="F216" s="52"/>
      <c r="G216" s="29">
        <v>919888</v>
      </c>
      <c r="H216" s="30"/>
      <c r="I216" s="100">
        <f>-G216</f>
        <v>-919888</v>
      </c>
      <c r="J216" s="24">
        <f>G216*12</f>
        <v>11038656</v>
      </c>
      <c r="K216" s="68"/>
      <c r="L216" s="93"/>
      <c r="M216" s="93">
        <f>-K216</f>
        <v>0</v>
      </c>
      <c r="N216" s="62">
        <f>K216*12</f>
        <v>0</v>
      </c>
      <c r="O216" s="60">
        <v>1863</v>
      </c>
      <c r="P216" s="61"/>
      <c r="Q216" s="61">
        <f>-O216</f>
        <v>-1863</v>
      </c>
      <c r="R216" s="24">
        <f>O216*12</f>
        <v>22356</v>
      </c>
      <c r="S216" s="48"/>
      <c r="T216" s="56"/>
      <c r="U216" s="57"/>
      <c r="V216" s="54"/>
      <c r="X216" s="13"/>
    </row>
    <row r="217" spans="1:24" ht="16.5">
      <c r="A217" s="199" t="s">
        <v>110</v>
      </c>
      <c r="B217" s="200"/>
      <c r="C217" s="19"/>
      <c r="D217" s="7"/>
      <c r="E217" s="51"/>
      <c r="F217" s="65"/>
      <c r="G217" s="29">
        <v>23919</v>
      </c>
      <c r="H217" s="33"/>
      <c r="I217" s="100">
        <f>-G217</f>
        <v>-23919</v>
      </c>
      <c r="J217" s="24">
        <f>G217*12</f>
        <v>287028</v>
      </c>
      <c r="K217" s="68"/>
      <c r="L217" s="53"/>
      <c r="M217" s="53"/>
      <c r="N217" s="54"/>
      <c r="O217" s="79"/>
      <c r="P217" s="55"/>
      <c r="Q217" s="55"/>
      <c r="R217" s="24"/>
      <c r="S217" s="48"/>
      <c r="T217" s="57"/>
      <c r="U217" s="57"/>
      <c r="V217" s="54"/>
      <c r="X217" s="13"/>
    </row>
    <row r="218" spans="1:24" ht="16.5">
      <c r="A218" s="199">
        <v>24200</v>
      </c>
      <c r="B218" s="200"/>
      <c r="C218" s="19"/>
      <c r="D218" s="7"/>
      <c r="E218" s="51"/>
      <c r="F218" s="65"/>
      <c r="G218" s="29"/>
      <c r="H218" s="34"/>
      <c r="I218" s="100"/>
      <c r="J218" s="21"/>
      <c r="K218" s="68"/>
      <c r="L218" s="53"/>
      <c r="M218" s="53"/>
      <c r="N218" s="54"/>
      <c r="O218" s="63"/>
      <c r="P218" s="55"/>
      <c r="Q218" s="55"/>
      <c r="R218" s="24"/>
      <c r="S218" s="48"/>
      <c r="T218" s="57"/>
      <c r="U218" s="57"/>
      <c r="V218" s="54"/>
      <c r="X218" s="13"/>
    </row>
    <row r="219" spans="1:24" ht="16.5">
      <c r="A219" s="199">
        <v>24210</v>
      </c>
      <c r="B219" s="200"/>
      <c r="C219" s="19"/>
      <c r="D219" s="7"/>
      <c r="E219" s="51"/>
      <c r="F219" s="65"/>
      <c r="G219" s="29"/>
      <c r="H219" s="34"/>
      <c r="I219" s="100"/>
      <c r="J219" s="21"/>
      <c r="K219" s="68"/>
      <c r="L219" s="53"/>
      <c r="M219" s="53"/>
      <c r="N219" s="54"/>
      <c r="O219" s="63"/>
      <c r="P219" s="55"/>
      <c r="Q219" s="55"/>
      <c r="R219" s="24"/>
      <c r="S219" s="48"/>
      <c r="T219" s="57"/>
      <c r="U219" s="57"/>
      <c r="V219" s="54"/>
      <c r="X219" s="13"/>
    </row>
    <row r="220" spans="1:24" ht="16.5">
      <c r="A220" s="150">
        <v>26000</v>
      </c>
      <c r="B220" s="171"/>
      <c r="C220" s="19"/>
      <c r="D220" s="7"/>
      <c r="E220" s="51"/>
      <c r="F220" s="65"/>
      <c r="G220" s="29"/>
      <c r="H220" s="34"/>
      <c r="I220" s="100"/>
      <c r="J220" s="21"/>
      <c r="K220" s="68"/>
      <c r="L220" s="53"/>
      <c r="M220" s="53"/>
      <c r="N220" s="54"/>
      <c r="O220" s="60"/>
      <c r="P220" s="55"/>
      <c r="Q220" s="55"/>
      <c r="R220" s="24"/>
      <c r="S220" s="48"/>
      <c r="T220" s="57"/>
      <c r="U220" s="57"/>
      <c r="V220" s="54"/>
      <c r="X220" s="13"/>
    </row>
    <row r="221" spans="1:24" ht="16.5">
      <c r="A221" s="150">
        <v>27000</v>
      </c>
      <c r="B221" s="171"/>
      <c r="C221" s="19"/>
      <c r="D221" s="7"/>
      <c r="E221" s="51"/>
      <c r="F221" s="65"/>
      <c r="G221" s="29">
        <v>1595798</v>
      </c>
      <c r="H221" s="33"/>
      <c r="I221" s="100">
        <f>-G221</f>
        <v>-1595798</v>
      </c>
      <c r="J221" s="24">
        <f>G221*12</f>
        <v>19149576</v>
      </c>
      <c r="K221" s="68">
        <v>28638</v>
      </c>
      <c r="L221" s="93"/>
      <c r="M221" s="93">
        <f>-K221</f>
        <v>-28638</v>
      </c>
      <c r="N221" s="62">
        <f>K221*12</f>
        <v>343656</v>
      </c>
      <c r="O221" s="60">
        <v>10590</v>
      </c>
      <c r="P221" s="61"/>
      <c r="Q221" s="61">
        <f>-O221</f>
        <v>-10590</v>
      </c>
      <c r="R221" s="24">
        <f>O221*12</f>
        <v>127080</v>
      </c>
      <c r="S221" s="48"/>
      <c r="T221" s="57"/>
      <c r="U221" s="57"/>
      <c r="V221" s="54"/>
      <c r="X221" s="13"/>
    </row>
    <row r="222" spans="1:24" ht="16.5">
      <c r="A222" s="150" t="s">
        <v>146</v>
      </c>
      <c r="B222" s="171"/>
      <c r="C222" s="19"/>
      <c r="D222" s="7"/>
      <c r="E222" s="51"/>
      <c r="F222" s="65"/>
      <c r="G222" s="29">
        <v>93821</v>
      </c>
      <c r="H222" s="33"/>
      <c r="I222" s="100">
        <f>-G222</f>
        <v>-93821</v>
      </c>
      <c r="J222" s="24">
        <f>G222*12</f>
        <v>1125852</v>
      </c>
      <c r="K222" s="68">
        <v>7612</v>
      </c>
      <c r="L222" s="93"/>
      <c r="M222" s="93">
        <f>-K222</f>
        <v>-7612</v>
      </c>
      <c r="N222" s="62">
        <f>K222*12</f>
        <v>91344</v>
      </c>
      <c r="O222" s="60"/>
      <c r="P222" s="55"/>
      <c r="Q222" s="102">
        <f>-O222</f>
        <v>0</v>
      </c>
      <c r="R222" s="24">
        <f>O222*12</f>
        <v>0</v>
      </c>
      <c r="S222" s="48"/>
      <c r="T222" s="57"/>
      <c r="U222" s="57"/>
      <c r="V222" s="54"/>
      <c r="X222" s="13"/>
    </row>
    <row r="223" spans="1:24" ht="16.5">
      <c r="A223" s="150" t="s">
        <v>111</v>
      </c>
      <c r="B223" s="151"/>
      <c r="C223" s="19"/>
      <c r="D223" s="7"/>
      <c r="E223" s="51"/>
      <c r="F223" s="65"/>
      <c r="G223" s="29">
        <v>254841</v>
      </c>
      <c r="H223" s="33"/>
      <c r="I223" s="100">
        <f>-G223</f>
        <v>-254841</v>
      </c>
      <c r="J223" s="24">
        <f>G223*12</f>
        <v>3058092</v>
      </c>
      <c r="K223" s="68"/>
      <c r="L223" s="53"/>
      <c r="M223" s="53"/>
      <c r="N223" s="54"/>
      <c r="O223" s="60"/>
      <c r="P223" s="55"/>
      <c r="Q223" s="102">
        <f>-O223</f>
        <v>0</v>
      </c>
      <c r="R223" s="24">
        <f>O223*12</f>
        <v>0</v>
      </c>
      <c r="S223" s="48"/>
      <c r="T223" s="57"/>
      <c r="U223" s="57"/>
      <c r="V223" s="54"/>
      <c r="X223" s="13"/>
    </row>
    <row r="224" spans="1:24" ht="16.5">
      <c r="A224" s="150" t="s">
        <v>112</v>
      </c>
      <c r="B224" s="151"/>
      <c r="C224" s="19"/>
      <c r="D224" s="7"/>
      <c r="E224" s="51"/>
      <c r="F224" s="65"/>
      <c r="G224" s="29">
        <v>13487</v>
      </c>
      <c r="H224" s="33"/>
      <c r="I224" s="100">
        <f>-G224</f>
        <v>-13487</v>
      </c>
      <c r="J224" s="24">
        <f>G224*12</f>
        <v>161844</v>
      </c>
      <c r="K224" s="68"/>
      <c r="L224" s="53"/>
      <c r="M224" s="53"/>
      <c r="N224" s="54"/>
      <c r="O224" s="60"/>
      <c r="P224" s="55"/>
      <c r="Q224" s="102">
        <f>-O224</f>
        <v>0</v>
      </c>
      <c r="R224" s="24">
        <f>O224*12</f>
        <v>0</v>
      </c>
      <c r="S224" s="48"/>
      <c r="T224" s="57"/>
      <c r="U224" s="57"/>
      <c r="V224" s="54"/>
      <c r="X224" s="13"/>
    </row>
    <row r="225" spans="1:24" ht="16.5">
      <c r="A225" s="150" t="s">
        <v>113</v>
      </c>
      <c r="B225" s="151"/>
      <c r="C225" s="19"/>
      <c r="D225" s="7"/>
      <c r="E225" s="51"/>
      <c r="F225" s="65"/>
      <c r="G225" s="29"/>
      <c r="H225" s="34"/>
      <c r="I225" s="100"/>
      <c r="J225" s="21"/>
      <c r="K225" s="68"/>
      <c r="L225" s="53"/>
      <c r="M225" s="53"/>
      <c r="N225" s="54"/>
      <c r="O225" s="60"/>
      <c r="P225" s="55"/>
      <c r="Q225" s="55"/>
      <c r="R225" s="24"/>
      <c r="S225" s="48"/>
      <c r="T225" s="57"/>
      <c r="U225" s="57"/>
      <c r="V225" s="54"/>
      <c r="X225" s="13"/>
    </row>
    <row r="226" spans="1:24" ht="16.5">
      <c r="A226" s="150" t="s">
        <v>114</v>
      </c>
      <c r="B226" s="151"/>
      <c r="C226" s="19"/>
      <c r="D226" s="7"/>
      <c r="E226" s="51"/>
      <c r="F226" s="65"/>
      <c r="G226" s="29"/>
      <c r="H226" s="34"/>
      <c r="I226" s="100"/>
      <c r="J226" s="21"/>
      <c r="K226" s="68"/>
      <c r="L226" s="53"/>
      <c r="M226" s="53"/>
      <c r="N226" s="54"/>
      <c r="O226" s="60"/>
      <c r="P226" s="55"/>
      <c r="Q226" s="55"/>
      <c r="R226" s="24"/>
      <c r="S226" s="48"/>
      <c r="T226" s="57"/>
      <c r="U226" s="57"/>
      <c r="V226" s="54"/>
      <c r="X226" s="13"/>
    </row>
    <row r="227" spans="1:24" ht="16.5">
      <c r="A227" s="150" t="s">
        <v>115</v>
      </c>
      <c r="B227" s="151"/>
      <c r="C227" s="19"/>
      <c r="D227" s="7"/>
      <c r="E227" s="51"/>
      <c r="F227" s="65"/>
      <c r="G227" s="29"/>
      <c r="H227" s="34"/>
      <c r="I227" s="100"/>
      <c r="J227" s="21"/>
      <c r="K227" s="68"/>
      <c r="L227" s="53"/>
      <c r="M227" s="53"/>
      <c r="N227" s="54"/>
      <c r="O227" s="63"/>
      <c r="P227" s="55"/>
      <c r="Q227" s="55"/>
      <c r="R227" s="24"/>
      <c r="S227" s="48"/>
      <c r="T227" s="57"/>
      <c r="U227" s="57"/>
      <c r="V227" s="54"/>
      <c r="X227" s="13"/>
    </row>
    <row r="228" spans="1:24" ht="16.5">
      <c r="A228" s="150" t="s">
        <v>116</v>
      </c>
      <c r="B228" s="151"/>
      <c r="C228" s="19"/>
      <c r="D228" s="7"/>
      <c r="E228" s="51"/>
      <c r="F228" s="65"/>
      <c r="G228" s="29"/>
      <c r="H228" s="34"/>
      <c r="I228" s="100"/>
      <c r="J228" s="21"/>
      <c r="K228" s="68"/>
      <c r="L228" s="53"/>
      <c r="M228" s="53"/>
      <c r="N228" s="54"/>
      <c r="O228" s="63"/>
      <c r="P228" s="55"/>
      <c r="Q228" s="55"/>
      <c r="R228" s="24"/>
      <c r="S228" s="48"/>
      <c r="T228" s="57"/>
      <c r="U228" s="57"/>
      <c r="V228" s="54"/>
      <c r="X228" s="13"/>
    </row>
    <row r="229" spans="1:24" ht="16.5">
      <c r="A229" s="150" t="s">
        <v>117</v>
      </c>
      <c r="B229" s="164"/>
      <c r="C229" s="19"/>
      <c r="D229" s="7"/>
      <c r="E229" s="51"/>
      <c r="F229" s="65"/>
      <c r="G229" s="29"/>
      <c r="H229" s="34"/>
      <c r="I229" s="100"/>
      <c r="J229" s="21"/>
      <c r="K229" s="68"/>
      <c r="L229" s="53"/>
      <c r="M229" s="53"/>
      <c r="N229" s="54"/>
      <c r="O229" s="63"/>
      <c r="P229" s="55"/>
      <c r="Q229" s="55"/>
      <c r="R229" s="24"/>
      <c r="S229" s="48"/>
      <c r="T229" s="57"/>
      <c r="U229" s="57"/>
      <c r="V229" s="54"/>
      <c r="X229" s="13"/>
    </row>
    <row r="230" spans="1:24" ht="16.5">
      <c r="A230" s="150" t="s">
        <v>118</v>
      </c>
      <c r="B230" s="151"/>
      <c r="C230" s="19"/>
      <c r="D230" s="7"/>
      <c r="E230" s="51"/>
      <c r="F230" s="65"/>
      <c r="G230" s="29">
        <v>843239</v>
      </c>
      <c r="H230" s="33"/>
      <c r="I230" s="100">
        <f aca="true" t="shared" si="34" ref="I230:I243">-G230</f>
        <v>-843239</v>
      </c>
      <c r="J230" s="24">
        <f aca="true" t="shared" si="35" ref="J230:J243">G230*12</f>
        <v>10118868</v>
      </c>
      <c r="K230" s="68">
        <v>6040</v>
      </c>
      <c r="L230" s="93"/>
      <c r="M230" s="93">
        <f>-K230</f>
        <v>-6040</v>
      </c>
      <c r="N230" s="62">
        <f>K230*12</f>
        <v>72480</v>
      </c>
      <c r="O230" s="60">
        <v>15055</v>
      </c>
      <c r="P230" s="61"/>
      <c r="Q230" s="61">
        <f>-O230</f>
        <v>-15055</v>
      </c>
      <c r="R230" s="24">
        <f>O230*12</f>
        <v>180660</v>
      </c>
      <c r="S230" s="48"/>
      <c r="T230" s="57"/>
      <c r="U230" s="57"/>
      <c r="V230" s="54"/>
      <c r="X230" s="13"/>
    </row>
    <row r="231" spans="1:24" ht="17.25" thickBot="1">
      <c r="A231" s="150" t="s">
        <v>119</v>
      </c>
      <c r="B231" s="164"/>
      <c r="C231" s="19"/>
      <c r="D231" s="8">
        <f>SUM(D10:D230)</f>
        <v>-174</v>
      </c>
      <c r="E231" s="51"/>
      <c r="F231" s="21"/>
      <c r="G231" s="29">
        <v>31706</v>
      </c>
      <c r="H231" s="35"/>
      <c r="I231" s="100">
        <f t="shared" si="34"/>
        <v>-31706</v>
      </c>
      <c r="J231" s="24">
        <f t="shared" si="35"/>
        <v>380472</v>
      </c>
      <c r="K231" s="68">
        <v>4791</v>
      </c>
      <c r="L231" s="94"/>
      <c r="M231" s="93">
        <f>-K231</f>
        <v>-4791</v>
      </c>
      <c r="N231" s="62">
        <f>K231*12</f>
        <v>57492</v>
      </c>
      <c r="O231" s="60">
        <v>2338</v>
      </c>
      <c r="P231" s="70"/>
      <c r="Q231" s="61">
        <f>-O231</f>
        <v>-2338</v>
      </c>
      <c r="R231" s="24">
        <f>O231*12</f>
        <v>28056</v>
      </c>
      <c r="S231" s="48"/>
      <c r="T231" s="71">
        <f>SUM(T10:T230)</f>
        <v>-178</v>
      </c>
      <c r="U231" s="57"/>
      <c r="V231" s="54"/>
      <c r="X231" s="13"/>
    </row>
    <row r="232" spans="1:24" ht="16.5">
      <c r="A232" s="154" t="s">
        <v>176</v>
      </c>
      <c r="B232" s="250"/>
      <c r="C232" s="19"/>
      <c r="D232" s="22"/>
      <c r="E232" s="51"/>
      <c r="F232" s="21"/>
      <c r="G232" s="29">
        <v>713608</v>
      </c>
      <c r="H232" s="36"/>
      <c r="I232" s="100">
        <f t="shared" si="34"/>
        <v>-713608</v>
      </c>
      <c r="J232" s="24">
        <f t="shared" si="35"/>
        <v>8563296</v>
      </c>
      <c r="K232" s="68">
        <v>11696</v>
      </c>
      <c r="L232" s="95"/>
      <c r="M232" s="93">
        <f>-K232</f>
        <v>-11696</v>
      </c>
      <c r="N232" s="62">
        <f>K232*12</f>
        <v>140352</v>
      </c>
      <c r="O232" s="60">
        <v>4182</v>
      </c>
      <c r="P232" s="73"/>
      <c r="Q232" s="61">
        <f>-O232</f>
        <v>-4182</v>
      </c>
      <c r="R232" s="24">
        <f>O232*12</f>
        <v>50184</v>
      </c>
      <c r="S232" s="48"/>
      <c r="T232" s="74"/>
      <c r="U232" s="57"/>
      <c r="V232" s="54"/>
      <c r="X232" s="13"/>
    </row>
    <row r="233" spans="1:24" ht="16.5">
      <c r="A233" s="154" t="s">
        <v>177</v>
      </c>
      <c r="B233" s="155"/>
      <c r="C233" s="19"/>
      <c r="D233" s="22"/>
      <c r="E233" s="51"/>
      <c r="F233" s="21"/>
      <c r="G233" s="29">
        <v>107434</v>
      </c>
      <c r="H233" s="36"/>
      <c r="I233" s="100">
        <f t="shared" si="34"/>
        <v>-107434</v>
      </c>
      <c r="J233" s="24">
        <f t="shared" si="35"/>
        <v>1289208</v>
      </c>
      <c r="K233" s="68"/>
      <c r="L233" s="72"/>
      <c r="M233" s="53"/>
      <c r="N233" s="54"/>
      <c r="O233" s="60"/>
      <c r="P233" s="75"/>
      <c r="Q233" s="55"/>
      <c r="R233" s="24"/>
      <c r="S233" s="48"/>
      <c r="T233" s="74"/>
      <c r="U233" s="57"/>
      <c r="V233" s="54"/>
      <c r="X233" s="13"/>
    </row>
    <row r="234" spans="1:24" ht="16.5">
      <c r="A234" s="154" t="s">
        <v>196</v>
      </c>
      <c r="B234" s="155"/>
      <c r="C234" s="19"/>
      <c r="D234" s="22"/>
      <c r="E234" s="51"/>
      <c r="F234" s="21"/>
      <c r="G234" s="29">
        <v>14541</v>
      </c>
      <c r="H234" s="36"/>
      <c r="I234" s="100">
        <f>-G234</f>
        <v>-14541</v>
      </c>
      <c r="J234" s="24">
        <f>G234*12</f>
        <v>174492</v>
      </c>
      <c r="K234" s="68"/>
      <c r="L234" s="72"/>
      <c r="M234" s="101"/>
      <c r="N234" s="54"/>
      <c r="O234" s="60"/>
      <c r="P234" s="75"/>
      <c r="Q234" s="55"/>
      <c r="R234" s="24"/>
      <c r="S234" s="48"/>
      <c r="T234" s="74"/>
      <c r="U234" s="57"/>
      <c r="V234" s="54"/>
      <c r="X234" s="13"/>
    </row>
    <row r="235" spans="1:24" ht="16.5">
      <c r="A235" s="154" t="s">
        <v>185</v>
      </c>
      <c r="B235" s="155"/>
      <c r="C235" s="19"/>
      <c r="D235" s="22"/>
      <c r="E235" s="51"/>
      <c r="F235" s="21"/>
      <c r="G235" s="29">
        <v>13438</v>
      </c>
      <c r="H235" s="36"/>
      <c r="I235" s="100">
        <f>-G235</f>
        <v>-13438</v>
      </c>
      <c r="J235" s="24">
        <f t="shared" si="35"/>
        <v>161256</v>
      </c>
      <c r="K235" s="68"/>
      <c r="L235" s="72"/>
      <c r="M235" s="53"/>
      <c r="N235" s="54"/>
      <c r="O235" s="60">
        <v>2226</v>
      </c>
      <c r="P235" s="73"/>
      <c r="Q235" s="61">
        <f>-O235</f>
        <v>-2226</v>
      </c>
      <c r="R235" s="24">
        <f>O235*12</f>
        <v>26712</v>
      </c>
      <c r="S235" s="48"/>
      <c r="T235" s="74"/>
      <c r="U235" s="57"/>
      <c r="V235" s="54"/>
      <c r="X235" s="13"/>
    </row>
    <row r="236" spans="1:24" ht="16.5">
      <c r="A236" s="154" t="s">
        <v>186</v>
      </c>
      <c r="B236" s="155"/>
      <c r="C236" s="19"/>
      <c r="D236" s="22"/>
      <c r="E236" s="51"/>
      <c r="F236" s="21"/>
      <c r="G236" s="29">
        <v>46970</v>
      </c>
      <c r="H236" s="36"/>
      <c r="I236" s="100">
        <f t="shared" si="34"/>
        <v>-46970</v>
      </c>
      <c r="J236" s="24">
        <f t="shared" si="35"/>
        <v>563640</v>
      </c>
      <c r="K236" s="68"/>
      <c r="L236" s="72"/>
      <c r="M236" s="53"/>
      <c r="N236" s="54"/>
      <c r="O236" s="60"/>
      <c r="P236" s="73"/>
      <c r="Q236" s="61">
        <f>-O236</f>
        <v>0</v>
      </c>
      <c r="R236" s="24">
        <f>O236*12</f>
        <v>0</v>
      </c>
      <c r="S236" s="48"/>
      <c r="T236" s="74"/>
      <c r="U236" s="57"/>
      <c r="V236" s="54"/>
      <c r="X236" s="13"/>
    </row>
    <row r="237" spans="1:24" ht="16.5">
      <c r="A237" s="150" t="s">
        <v>120</v>
      </c>
      <c r="B237" s="151"/>
      <c r="C237" s="19"/>
      <c r="D237" s="14"/>
      <c r="E237" s="51"/>
      <c r="F237" s="76"/>
      <c r="G237" s="29">
        <v>317832</v>
      </c>
      <c r="H237" s="37"/>
      <c r="I237" s="100">
        <f t="shared" si="34"/>
        <v>-317832</v>
      </c>
      <c r="J237" s="24">
        <f t="shared" si="35"/>
        <v>3813984</v>
      </c>
      <c r="K237" s="68"/>
      <c r="L237" s="77"/>
      <c r="M237" s="53"/>
      <c r="N237" s="54"/>
      <c r="O237" s="63"/>
      <c r="P237" s="67"/>
      <c r="Q237" s="102">
        <f>-O237</f>
        <v>0</v>
      </c>
      <c r="R237" s="24">
        <f>O237*12</f>
        <v>0</v>
      </c>
      <c r="S237" s="48"/>
      <c r="T237" s="78"/>
      <c r="U237" s="48"/>
      <c r="V237" s="76"/>
      <c r="X237" s="13"/>
    </row>
    <row r="238" spans="1:24" ht="16.5">
      <c r="A238" s="150" t="s">
        <v>121</v>
      </c>
      <c r="B238" s="151"/>
      <c r="C238" s="19"/>
      <c r="D238" s="14"/>
      <c r="E238" s="51"/>
      <c r="F238" s="76"/>
      <c r="G238" s="29">
        <v>104685</v>
      </c>
      <c r="H238" s="37"/>
      <c r="I238" s="100">
        <f t="shared" si="34"/>
        <v>-104685</v>
      </c>
      <c r="J238" s="24">
        <f t="shared" si="35"/>
        <v>1256220</v>
      </c>
      <c r="K238" s="68"/>
      <c r="L238" s="77"/>
      <c r="M238" s="53"/>
      <c r="N238" s="54"/>
      <c r="O238" s="63"/>
      <c r="P238" s="67"/>
      <c r="Q238" s="102">
        <f>-O238</f>
        <v>0</v>
      </c>
      <c r="R238" s="24">
        <f>O238*12</f>
        <v>0</v>
      </c>
      <c r="S238" s="48"/>
      <c r="T238" s="78"/>
      <c r="U238" s="48"/>
      <c r="V238" s="76"/>
      <c r="X238" s="13"/>
    </row>
    <row r="239" spans="1:24" ht="16.5">
      <c r="A239" s="150" t="s">
        <v>122</v>
      </c>
      <c r="B239" s="151"/>
      <c r="C239" s="19"/>
      <c r="D239" s="14"/>
      <c r="E239" s="51"/>
      <c r="F239" s="76"/>
      <c r="G239" s="29">
        <v>239955</v>
      </c>
      <c r="H239" s="37"/>
      <c r="I239" s="100">
        <f t="shared" si="34"/>
        <v>-239955</v>
      </c>
      <c r="J239" s="24">
        <f t="shared" si="35"/>
        <v>2879460</v>
      </c>
      <c r="K239" s="68">
        <v>16458</v>
      </c>
      <c r="L239" s="96"/>
      <c r="M239" s="93">
        <f aca="true" t="shared" si="36" ref="M239:M245">-K239</f>
        <v>-16458</v>
      </c>
      <c r="N239" s="62">
        <f>K239*12</f>
        <v>197496</v>
      </c>
      <c r="O239" s="63">
        <v>598</v>
      </c>
      <c r="P239" s="67"/>
      <c r="Q239" s="102">
        <f>-O239</f>
        <v>-598</v>
      </c>
      <c r="R239" s="24">
        <f>O239*12</f>
        <v>7176</v>
      </c>
      <c r="S239" s="48"/>
      <c r="T239" s="78"/>
      <c r="U239" s="48"/>
      <c r="V239" s="76"/>
      <c r="X239" s="13"/>
    </row>
    <row r="240" spans="1:24" ht="16.5">
      <c r="A240" s="150" t="s">
        <v>158</v>
      </c>
      <c r="B240" s="151"/>
      <c r="C240" s="19"/>
      <c r="D240" s="14"/>
      <c r="E240" s="51"/>
      <c r="F240" s="76"/>
      <c r="G240" s="29">
        <v>7813</v>
      </c>
      <c r="H240" s="37"/>
      <c r="I240" s="100">
        <f t="shared" si="34"/>
        <v>-7813</v>
      </c>
      <c r="J240" s="24">
        <f t="shared" si="35"/>
        <v>93756</v>
      </c>
      <c r="K240" s="68"/>
      <c r="L240" s="77"/>
      <c r="M240" s="93">
        <f t="shared" si="36"/>
        <v>0</v>
      </c>
      <c r="N240" s="62">
        <f aca="true" t="shared" si="37" ref="N240:N245">K240*12</f>
        <v>0</v>
      </c>
      <c r="O240" s="63"/>
      <c r="P240" s="67"/>
      <c r="Q240" s="55"/>
      <c r="R240" s="24"/>
      <c r="S240" s="48"/>
      <c r="T240" s="78"/>
      <c r="U240" s="48"/>
      <c r="V240" s="76"/>
      <c r="X240" s="13"/>
    </row>
    <row r="241" spans="1:24" ht="16.5">
      <c r="A241" s="150" t="s">
        <v>164</v>
      </c>
      <c r="B241" s="151"/>
      <c r="C241" s="19"/>
      <c r="D241" s="14"/>
      <c r="E241" s="51"/>
      <c r="F241" s="76"/>
      <c r="G241" s="32">
        <v>6889</v>
      </c>
      <c r="H241" s="37"/>
      <c r="I241" s="100">
        <f t="shared" si="34"/>
        <v>-6889</v>
      </c>
      <c r="J241" s="24">
        <f t="shared" si="35"/>
        <v>82668</v>
      </c>
      <c r="K241" s="68"/>
      <c r="L241" s="77"/>
      <c r="M241" s="93">
        <f t="shared" si="36"/>
        <v>0</v>
      </c>
      <c r="N241" s="62">
        <f t="shared" si="37"/>
        <v>0</v>
      </c>
      <c r="O241" s="60"/>
      <c r="P241" s="67"/>
      <c r="Q241" s="55"/>
      <c r="R241" s="24"/>
      <c r="S241" s="48"/>
      <c r="T241" s="78"/>
      <c r="U241" s="48"/>
      <c r="V241" s="76"/>
      <c r="X241" s="13"/>
    </row>
    <row r="242" spans="1:24" ht="16.5">
      <c r="A242" s="150" t="s">
        <v>147</v>
      </c>
      <c r="B242" s="151"/>
      <c r="C242" s="19"/>
      <c r="D242" s="14"/>
      <c r="E242" s="51"/>
      <c r="F242" s="76"/>
      <c r="G242" s="32">
        <v>3019</v>
      </c>
      <c r="H242" s="37"/>
      <c r="I242" s="100">
        <f t="shared" si="34"/>
        <v>-3019</v>
      </c>
      <c r="J242" s="24">
        <f t="shared" si="35"/>
        <v>36228</v>
      </c>
      <c r="K242" s="68"/>
      <c r="L242" s="77"/>
      <c r="M242" s="93">
        <f t="shared" si="36"/>
        <v>0</v>
      </c>
      <c r="N242" s="62">
        <f t="shared" si="37"/>
        <v>0</v>
      </c>
      <c r="O242" s="60"/>
      <c r="P242" s="79"/>
      <c r="Q242" s="61">
        <f>-O242</f>
        <v>0</v>
      </c>
      <c r="R242" s="24">
        <f>O242*12</f>
        <v>0</v>
      </c>
      <c r="S242" s="48"/>
      <c r="T242" s="78"/>
      <c r="U242" s="48"/>
      <c r="V242" s="76"/>
      <c r="X242" s="13"/>
    </row>
    <row r="243" spans="1:24" ht="16.5">
      <c r="A243" s="150">
        <v>30000</v>
      </c>
      <c r="B243" s="151"/>
      <c r="C243" s="19"/>
      <c r="D243" s="14"/>
      <c r="E243" s="51"/>
      <c r="F243" s="76"/>
      <c r="G243" s="32">
        <v>978</v>
      </c>
      <c r="H243" s="37"/>
      <c r="I243" s="100">
        <f t="shared" si="34"/>
        <v>-978</v>
      </c>
      <c r="J243" s="24">
        <f t="shared" si="35"/>
        <v>11736</v>
      </c>
      <c r="K243" s="68"/>
      <c r="L243" s="77"/>
      <c r="M243" s="93">
        <f t="shared" si="36"/>
        <v>0</v>
      </c>
      <c r="N243" s="62">
        <f t="shared" si="37"/>
        <v>0</v>
      </c>
      <c r="O243" s="60">
        <v>1370</v>
      </c>
      <c r="P243" s="79"/>
      <c r="Q243" s="61">
        <f>-O243</f>
        <v>-1370</v>
      </c>
      <c r="R243" s="24">
        <f>O243*12</f>
        <v>16440</v>
      </c>
      <c r="S243" s="80"/>
      <c r="T243" s="78"/>
      <c r="U243" s="48"/>
      <c r="V243" s="76"/>
      <c r="X243" s="13"/>
    </row>
    <row r="244" spans="1:24" ht="16.5">
      <c r="A244" s="156" t="s">
        <v>197</v>
      </c>
      <c r="B244" s="157"/>
      <c r="C244" s="19"/>
      <c r="D244" s="14"/>
      <c r="E244" s="51"/>
      <c r="F244" s="76"/>
      <c r="G244" s="32">
        <v>1641</v>
      </c>
      <c r="H244" s="37"/>
      <c r="I244" s="100">
        <f>-G244</f>
        <v>-1641</v>
      </c>
      <c r="J244" s="24">
        <f>G244*12</f>
        <v>19692</v>
      </c>
      <c r="K244" s="68"/>
      <c r="L244" s="77"/>
      <c r="M244" s="93">
        <f t="shared" si="36"/>
        <v>0</v>
      </c>
      <c r="N244" s="62">
        <f t="shared" si="37"/>
        <v>0</v>
      </c>
      <c r="O244" s="60"/>
      <c r="P244" s="79"/>
      <c r="Q244" s="102"/>
      <c r="R244" s="24"/>
      <c r="S244" s="80"/>
      <c r="T244" s="78"/>
      <c r="U244" s="48"/>
      <c r="V244" s="76"/>
      <c r="X244" s="13"/>
    </row>
    <row r="245" spans="1:24" ht="16.5">
      <c r="A245" s="156" t="s">
        <v>183</v>
      </c>
      <c r="B245" s="157"/>
      <c r="C245" s="19"/>
      <c r="D245" s="14"/>
      <c r="E245" s="51"/>
      <c r="F245" s="76"/>
      <c r="G245" s="32"/>
      <c r="H245" s="38"/>
      <c r="I245" s="100"/>
      <c r="J245" s="21"/>
      <c r="K245" s="68"/>
      <c r="L245" s="77"/>
      <c r="M245" s="93">
        <f t="shared" si="36"/>
        <v>0</v>
      </c>
      <c r="N245" s="62">
        <f t="shared" si="37"/>
        <v>0</v>
      </c>
      <c r="O245" s="60">
        <v>4010</v>
      </c>
      <c r="P245" s="79"/>
      <c r="Q245" s="61">
        <f>-O245</f>
        <v>-4010</v>
      </c>
      <c r="R245" s="24">
        <f>O245*12</f>
        <v>48120</v>
      </c>
      <c r="S245" s="48"/>
      <c r="T245" s="78"/>
      <c r="U245" s="48"/>
      <c r="V245" s="76"/>
      <c r="X245" s="13"/>
    </row>
    <row r="246" spans="1:24" ht="16.5">
      <c r="A246" s="150">
        <v>31000</v>
      </c>
      <c r="B246" s="151"/>
      <c r="C246" s="19"/>
      <c r="D246" s="14"/>
      <c r="E246" s="51"/>
      <c r="F246" s="76"/>
      <c r="G246" s="29">
        <v>127057</v>
      </c>
      <c r="H246" s="37"/>
      <c r="I246" s="100">
        <f aca="true" t="shared" si="38" ref="I246:I267">-G246</f>
        <v>-127057</v>
      </c>
      <c r="J246" s="24">
        <f aca="true" t="shared" si="39" ref="J246:J267">G246*12</f>
        <v>1524684</v>
      </c>
      <c r="K246" s="68">
        <v>4585</v>
      </c>
      <c r="L246" s="96"/>
      <c r="M246" s="93">
        <f>-K246</f>
        <v>-4585</v>
      </c>
      <c r="N246" s="62">
        <f>K246*12</f>
        <v>55020</v>
      </c>
      <c r="O246" s="60">
        <v>10221</v>
      </c>
      <c r="P246" s="79"/>
      <c r="Q246" s="61">
        <f>-O246</f>
        <v>-10221</v>
      </c>
      <c r="R246" s="24">
        <f>O246*12</f>
        <v>122652</v>
      </c>
      <c r="S246" s="48"/>
      <c r="T246" s="78"/>
      <c r="U246" s="48"/>
      <c r="V246" s="76"/>
      <c r="X246" s="13"/>
    </row>
    <row r="247" spans="1:24" ht="16.5">
      <c r="A247" s="150" t="s">
        <v>148</v>
      </c>
      <c r="B247" s="151"/>
      <c r="C247" s="19"/>
      <c r="D247" s="14"/>
      <c r="E247" s="51"/>
      <c r="F247" s="76"/>
      <c r="G247" s="29"/>
      <c r="H247" s="37"/>
      <c r="I247" s="100">
        <f t="shared" si="38"/>
        <v>0</v>
      </c>
      <c r="J247" s="24">
        <f t="shared" si="39"/>
        <v>0</v>
      </c>
      <c r="K247" s="68"/>
      <c r="L247" s="77"/>
      <c r="M247" s="53"/>
      <c r="N247" s="54"/>
      <c r="O247" s="60"/>
      <c r="P247" s="67"/>
      <c r="Q247" s="55"/>
      <c r="R247" s="24"/>
      <c r="S247" s="48"/>
      <c r="T247" s="78"/>
      <c r="U247" s="48"/>
      <c r="V247" s="76"/>
      <c r="X247" s="13"/>
    </row>
    <row r="248" spans="1:24" ht="16.5">
      <c r="A248" s="150">
        <v>32000</v>
      </c>
      <c r="B248" s="151"/>
      <c r="C248" s="19"/>
      <c r="D248" s="14"/>
      <c r="E248" s="51"/>
      <c r="F248" s="76"/>
      <c r="G248" s="29">
        <v>50407</v>
      </c>
      <c r="H248" s="37"/>
      <c r="I248" s="100">
        <f t="shared" si="38"/>
        <v>-50407</v>
      </c>
      <c r="J248" s="24">
        <f t="shared" si="39"/>
        <v>604884</v>
      </c>
      <c r="K248" s="68">
        <v>52641</v>
      </c>
      <c r="L248" s="96"/>
      <c r="M248" s="93">
        <f>-K248</f>
        <v>-52641</v>
      </c>
      <c r="N248" s="62">
        <f>K248*12</f>
        <v>631692</v>
      </c>
      <c r="O248" s="60">
        <v>23599</v>
      </c>
      <c r="P248" s="79"/>
      <c r="Q248" s="61">
        <f>-O248</f>
        <v>-23599</v>
      </c>
      <c r="R248" s="24">
        <f>O248*12</f>
        <v>283188</v>
      </c>
      <c r="S248" s="48"/>
      <c r="T248" s="78"/>
      <c r="U248" s="48"/>
      <c r="V248" s="76"/>
      <c r="X248" s="13"/>
    </row>
    <row r="249" spans="1:24" ht="16.5">
      <c r="A249" s="150">
        <v>33000</v>
      </c>
      <c r="B249" s="151"/>
      <c r="C249" s="19"/>
      <c r="D249" s="14"/>
      <c r="E249" s="51"/>
      <c r="F249" s="76"/>
      <c r="G249" s="29">
        <v>54549</v>
      </c>
      <c r="H249" s="37"/>
      <c r="I249" s="100">
        <f t="shared" si="38"/>
        <v>-54549</v>
      </c>
      <c r="J249" s="24">
        <f t="shared" si="39"/>
        <v>654588</v>
      </c>
      <c r="K249" s="68">
        <v>23226</v>
      </c>
      <c r="L249" s="96"/>
      <c r="M249" s="93">
        <f>-K249</f>
        <v>-23226</v>
      </c>
      <c r="N249" s="62">
        <f>K249*12</f>
        <v>278712</v>
      </c>
      <c r="O249" s="60">
        <v>10895</v>
      </c>
      <c r="P249" s="79"/>
      <c r="Q249" s="61">
        <f>-O249</f>
        <v>-10895</v>
      </c>
      <c r="R249" s="24">
        <f>O249*12</f>
        <v>130740</v>
      </c>
      <c r="S249" s="48"/>
      <c r="T249" s="78"/>
      <c r="U249" s="48"/>
      <c r="V249" s="76"/>
      <c r="X249" s="13"/>
    </row>
    <row r="250" spans="1:24" ht="16.5">
      <c r="A250" s="150" t="s">
        <v>123</v>
      </c>
      <c r="B250" s="151"/>
      <c r="C250" s="19"/>
      <c r="D250" s="14"/>
      <c r="E250" s="51"/>
      <c r="F250" s="76"/>
      <c r="G250" s="29">
        <v>1062</v>
      </c>
      <c r="H250" s="37"/>
      <c r="I250" s="100">
        <f t="shared" si="38"/>
        <v>-1062</v>
      </c>
      <c r="J250" s="24">
        <f t="shared" si="39"/>
        <v>12744</v>
      </c>
      <c r="K250" s="68"/>
      <c r="L250" s="77"/>
      <c r="M250" s="53"/>
      <c r="N250" s="54"/>
      <c r="O250" s="60">
        <v>1305</v>
      </c>
      <c r="P250" s="79"/>
      <c r="Q250" s="61">
        <f>-O250</f>
        <v>-1305</v>
      </c>
      <c r="R250" s="24">
        <f>O250*12</f>
        <v>15660</v>
      </c>
      <c r="S250" s="48"/>
      <c r="T250" s="78"/>
      <c r="U250" s="48"/>
      <c r="V250" s="76"/>
      <c r="X250" s="13"/>
    </row>
    <row r="251" spans="1:24" ht="16.5">
      <c r="A251" s="150" t="s">
        <v>182</v>
      </c>
      <c r="B251" s="151"/>
      <c r="C251" s="19"/>
      <c r="D251" s="14"/>
      <c r="E251" s="51"/>
      <c r="F251" s="76"/>
      <c r="G251" s="29">
        <v>12207</v>
      </c>
      <c r="H251" s="37"/>
      <c r="I251" s="100">
        <f t="shared" si="38"/>
        <v>-12207</v>
      </c>
      <c r="J251" s="24">
        <f t="shared" si="39"/>
        <v>146484</v>
      </c>
      <c r="K251" s="68"/>
      <c r="L251" s="77"/>
      <c r="M251" s="53"/>
      <c r="N251" s="54"/>
      <c r="O251" s="60">
        <v>7017</v>
      </c>
      <c r="P251" s="79"/>
      <c r="Q251" s="61">
        <f>-O251</f>
        <v>-7017</v>
      </c>
      <c r="R251" s="24">
        <f>O251*12</f>
        <v>84204</v>
      </c>
      <c r="S251" s="48"/>
      <c r="T251" s="78"/>
      <c r="U251" s="48"/>
      <c r="V251" s="76"/>
      <c r="X251" s="13"/>
    </row>
    <row r="252" spans="1:24" ht="16.5">
      <c r="A252" s="150">
        <v>34000</v>
      </c>
      <c r="B252" s="151"/>
      <c r="C252" s="19"/>
      <c r="D252" s="14"/>
      <c r="E252" s="51"/>
      <c r="F252" s="76"/>
      <c r="G252" s="29">
        <v>56963</v>
      </c>
      <c r="H252" s="37"/>
      <c r="I252" s="100">
        <f t="shared" si="38"/>
        <v>-56963</v>
      </c>
      <c r="J252" s="24">
        <f t="shared" si="39"/>
        <v>683556</v>
      </c>
      <c r="K252" s="68">
        <v>3938</v>
      </c>
      <c r="L252" s="96"/>
      <c r="M252" s="93">
        <f>-K252</f>
        <v>-3938</v>
      </c>
      <c r="N252" s="62">
        <f>K252*12</f>
        <v>47256</v>
      </c>
      <c r="O252" s="63">
        <v>2382</v>
      </c>
      <c r="P252" s="79"/>
      <c r="Q252" s="61">
        <f>-O252</f>
        <v>-2382</v>
      </c>
      <c r="R252" s="24">
        <f>O252*12</f>
        <v>28584</v>
      </c>
      <c r="S252" s="48"/>
      <c r="T252" s="78"/>
      <c r="U252" s="48"/>
      <c r="V252" s="76"/>
      <c r="X252" s="13"/>
    </row>
    <row r="253" spans="1:24" ht="16.5">
      <c r="A253" s="150" t="s">
        <v>124</v>
      </c>
      <c r="B253" s="151"/>
      <c r="C253" s="19"/>
      <c r="D253" s="14"/>
      <c r="E253" s="51"/>
      <c r="F253" s="76"/>
      <c r="G253" s="29">
        <v>2800</v>
      </c>
      <c r="H253" s="38"/>
      <c r="I253" s="100">
        <f t="shared" si="38"/>
        <v>-2800</v>
      </c>
      <c r="J253" s="21">
        <f t="shared" si="39"/>
        <v>33600</v>
      </c>
      <c r="K253" s="68"/>
      <c r="L253" s="77"/>
      <c r="M253" s="53"/>
      <c r="N253" s="54"/>
      <c r="O253" s="63"/>
      <c r="P253" s="67"/>
      <c r="Q253" s="55"/>
      <c r="R253" s="24"/>
      <c r="S253" s="48"/>
      <c r="T253" s="78"/>
      <c r="U253" s="48"/>
      <c r="V253" s="76"/>
      <c r="X253" s="13"/>
    </row>
    <row r="254" spans="1:24" ht="16.5">
      <c r="A254" s="150">
        <v>35000</v>
      </c>
      <c r="B254" s="151"/>
      <c r="C254" s="19"/>
      <c r="D254" s="14"/>
      <c r="E254" s="51"/>
      <c r="F254" s="76"/>
      <c r="G254" s="29">
        <v>219637</v>
      </c>
      <c r="H254" s="37"/>
      <c r="I254" s="100">
        <f t="shared" si="38"/>
        <v>-219637</v>
      </c>
      <c r="J254" s="24">
        <f t="shared" si="39"/>
        <v>2635644</v>
      </c>
      <c r="K254" s="68">
        <v>140593</v>
      </c>
      <c r="L254" s="96"/>
      <c r="M254" s="93">
        <f>-K254</f>
        <v>-140593</v>
      </c>
      <c r="N254" s="62">
        <f>K254*12</f>
        <v>1687116</v>
      </c>
      <c r="O254" s="60">
        <v>25901</v>
      </c>
      <c r="P254" s="79"/>
      <c r="Q254" s="61">
        <f>-O254</f>
        <v>-25901</v>
      </c>
      <c r="R254" s="24">
        <f>O254*12</f>
        <v>310812</v>
      </c>
      <c r="S254" s="48"/>
      <c r="T254" s="78"/>
      <c r="U254" s="48"/>
      <c r="V254" s="76"/>
      <c r="X254" s="13"/>
    </row>
    <row r="255" spans="1:24" ht="16.5">
      <c r="A255" s="150" t="s">
        <v>149</v>
      </c>
      <c r="B255" s="151"/>
      <c r="C255" s="19"/>
      <c r="D255" s="14"/>
      <c r="E255" s="51"/>
      <c r="F255" s="76"/>
      <c r="G255" s="29">
        <v>2888</v>
      </c>
      <c r="H255" s="37"/>
      <c r="I255" s="100">
        <f t="shared" si="38"/>
        <v>-2888</v>
      </c>
      <c r="J255" s="24">
        <f t="shared" si="39"/>
        <v>34656</v>
      </c>
      <c r="K255" s="68"/>
      <c r="L255" s="77"/>
      <c r="M255" s="53"/>
      <c r="N255" s="54"/>
      <c r="O255" s="60"/>
      <c r="P255" s="67"/>
      <c r="Q255" s="55"/>
      <c r="R255" s="24"/>
      <c r="S255" s="48"/>
      <c r="T255" s="78"/>
      <c r="U255" s="48"/>
      <c r="V255" s="76"/>
      <c r="X255" s="13"/>
    </row>
    <row r="256" spans="1:24" ht="16.5">
      <c r="A256" s="150">
        <v>38200</v>
      </c>
      <c r="B256" s="151"/>
      <c r="C256" s="19"/>
      <c r="D256" s="14"/>
      <c r="E256" s="51"/>
      <c r="F256" s="76"/>
      <c r="G256" s="29">
        <v>6842</v>
      </c>
      <c r="H256" s="37"/>
      <c r="I256" s="100">
        <f>-G256</f>
        <v>-6842</v>
      </c>
      <c r="J256" s="24">
        <f>G256*12</f>
        <v>82104</v>
      </c>
      <c r="K256" s="68">
        <v>479</v>
      </c>
      <c r="L256" s="77"/>
      <c r="M256" s="93">
        <f>-K256</f>
        <v>-479</v>
      </c>
      <c r="N256" s="62">
        <f>K256*12</f>
        <v>5748</v>
      </c>
      <c r="O256" s="60"/>
      <c r="P256" s="67"/>
      <c r="Q256" s="55"/>
      <c r="R256" s="24"/>
      <c r="S256" s="48"/>
      <c r="T256" s="78"/>
      <c r="U256" s="48"/>
      <c r="V256" s="76"/>
      <c r="X256" s="13"/>
    </row>
    <row r="257" spans="1:24" ht="16.5">
      <c r="A257" s="150">
        <v>39000</v>
      </c>
      <c r="B257" s="151"/>
      <c r="C257" s="19"/>
      <c r="D257" s="14"/>
      <c r="E257" s="51"/>
      <c r="F257" s="76"/>
      <c r="G257" s="29"/>
      <c r="H257" s="37"/>
      <c r="I257" s="100">
        <f t="shared" si="38"/>
        <v>0</v>
      </c>
      <c r="J257" s="24">
        <f t="shared" si="39"/>
        <v>0</v>
      </c>
      <c r="K257" s="68"/>
      <c r="L257" s="96"/>
      <c r="M257" s="93">
        <f>-K257</f>
        <v>0</v>
      </c>
      <c r="N257" s="62">
        <f>K257*12</f>
        <v>0</v>
      </c>
      <c r="O257" s="60"/>
      <c r="P257" s="67"/>
      <c r="Q257" s="55"/>
      <c r="R257" s="24"/>
      <c r="S257" s="48"/>
      <c r="T257" s="78"/>
      <c r="U257" s="48"/>
      <c r="V257" s="76"/>
      <c r="X257" s="13"/>
    </row>
    <row r="258" spans="1:24" ht="16.5">
      <c r="A258" s="150" t="s">
        <v>181</v>
      </c>
      <c r="B258" s="151"/>
      <c r="C258" s="19"/>
      <c r="D258" s="14"/>
      <c r="E258" s="51"/>
      <c r="F258" s="76"/>
      <c r="G258" s="29"/>
      <c r="H258" s="37"/>
      <c r="I258" s="100">
        <f aca="true" t="shared" si="40" ref="I258:I266">-G258</f>
        <v>0</v>
      </c>
      <c r="J258" s="24">
        <f t="shared" si="39"/>
        <v>0</v>
      </c>
      <c r="K258" s="68"/>
      <c r="L258" s="77"/>
      <c r="M258" s="93">
        <f aca="true" t="shared" si="41" ref="M258:M266">-K258</f>
        <v>0</v>
      </c>
      <c r="N258" s="62">
        <f aca="true" t="shared" si="42" ref="N258:N266">K258*12</f>
        <v>0</v>
      </c>
      <c r="O258" s="60"/>
      <c r="P258" s="79"/>
      <c r="Q258" s="61">
        <f>-O258</f>
        <v>0</v>
      </c>
      <c r="R258" s="24">
        <f>O258*12</f>
        <v>0</v>
      </c>
      <c r="S258" s="48"/>
      <c r="T258" s="78"/>
      <c r="U258" s="48"/>
      <c r="V258" s="76"/>
      <c r="X258" s="13"/>
    </row>
    <row r="259" spans="1:24" ht="16.5">
      <c r="A259" s="150" t="s">
        <v>200</v>
      </c>
      <c r="B259" s="151"/>
      <c r="C259" s="19"/>
      <c r="D259" s="14"/>
      <c r="E259" s="51"/>
      <c r="F259" s="76"/>
      <c r="G259" s="29">
        <v>637</v>
      </c>
      <c r="H259" s="37"/>
      <c r="I259" s="100">
        <f t="shared" si="40"/>
        <v>-637</v>
      </c>
      <c r="J259" s="24">
        <f aca="true" t="shared" si="43" ref="J259:J266">G259*12</f>
        <v>7644</v>
      </c>
      <c r="K259" s="68"/>
      <c r="L259" s="77"/>
      <c r="M259" s="93">
        <f t="shared" si="41"/>
        <v>0</v>
      </c>
      <c r="N259" s="62">
        <f t="shared" si="42"/>
        <v>0</v>
      </c>
      <c r="O259" s="60"/>
      <c r="P259" s="79"/>
      <c r="Q259" s="102">
        <f aca="true" t="shared" si="44" ref="Q259:Q266">-O259</f>
        <v>0</v>
      </c>
      <c r="R259" s="24">
        <f aca="true" t="shared" si="45" ref="R259:R266">O259*12</f>
        <v>0</v>
      </c>
      <c r="S259" s="48"/>
      <c r="T259" s="78"/>
      <c r="U259" s="48"/>
      <c r="V259" s="76"/>
      <c r="X259" s="13"/>
    </row>
    <row r="260" spans="1:24" ht="16.5">
      <c r="A260" s="150" t="s">
        <v>201</v>
      </c>
      <c r="B260" s="151"/>
      <c r="C260" s="19"/>
      <c r="D260" s="14"/>
      <c r="E260" s="51"/>
      <c r="F260" s="76"/>
      <c r="G260" s="29">
        <v>12260</v>
      </c>
      <c r="H260" s="37"/>
      <c r="I260" s="100">
        <f t="shared" si="40"/>
        <v>-12260</v>
      </c>
      <c r="J260" s="24">
        <f t="shared" si="43"/>
        <v>147120</v>
      </c>
      <c r="K260" s="68"/>
      <c r="L260" s="77"/>
      <c r="M260" s="93">
        <f t="shared" si="41"/>
        <v>0</v>
      </c>
      <c r="N260" s="62">
        <f t="shared" si="42"/>
        <v>0</v>
      </c>
      <c r="O260" s="60"/>
      <c r="P260" s="79"/>
      <c r="Q260" s="102">
        <f t="shared" si="44"/>
        <v>0</v>
      </c>
      <c r="R260" s="24">
        <f t="shared" si="45"/>
        <v>0</v>
      </c>
      <c r="S260" s="48"/>
      <c r="T260" s="78"/>
      <c r="U260" s="48"/>
      <c r="V260" s="76"/>
      <c r="X260" s="13"/>
    </row>
    <row r="261" spans="1:24" ht="16.5">
      <c r="A261" s="150" t="s">
        <v>202</v>
      </c>
      <c r="B261" s="151"/>
      <c r="C261" s="19"/>
      <c r="D261" s="14"/>
      <c r="E261" s="51"/>
      <c r="F261" s="76"/>
      <c r="G261" s="29">
        <v>3761</v>
      </c>
      <c r="H261" s="37"/>
      <c r="I261" s="100">
        <f t="shared" si="40"/>
        <v>-3761</v>
      </c>
      <c r="J261" s="24">
        <f t="shared" si="43"/>
        <v>45132</v>
      </c>
      <c r="K261" s="68"/>
      <c r="L261" s="77"/>
      <c r="M261" s="93">
        <f t="shared" si="41"/>
        <v>0</v>
      </c>
      <c r="N261" s="62">
        <f t="shared" si="42"/>
        <v>0</v>
      </c>
      <c r="O261" s="60"/>
      <c r="P261" s="79"/>
      <c r="Q261" s="102">
        <f t="shared" si="44"/>
        <v>0</v>
      </c>
      <c r="R261" s="24">
        <f t="shared" si="45"/>
        <v>0</v>
      </c>
      <c r="S261" s="48"/>
      <c r="T261" s="78"/>
      <c r="U261" s="48"/>
      <c r="V261" s="76"/>
      <c r="X261" s="13"/>
    </row>
    <row r="262" spans="1:24" ht="16.5">
      <c r="A262" s="150" t="s">
        <v>203</v>
      </c>
      <c r="B262" s="151"/>
      <c r="C262" s="19"/>
      <c r="D262" s="14"/>
      <c r="E262" s="51"/>
      <c r="F262" s="76"/>
      <c r="G262" s="29">
        <v>624</v>
      </c>
      <c r="H262" s="37"/>
      <c r="I262" s="100">
        <f t="shared" si="40"/>
        <v>-624</v>
      </c>
      <c r="J262" s="24">
        <f t="shared" si="43"/>
        <v>7488</v>
      </c>
      <c r="K262" s="68"/>
      <c r="L262" s="77"/>
      <c r="M262" s="93">
        <f t="shared" si="41"/>
        <v>0</v>
      </c>
      <c r="N262" s="62">
        <f t="shared" si="42"/>
        <v>0</v>
      </c>
      <c r="O262" s="60"/>
      <c r="P262" s="79"/>
      <c r="Q262" s="102">
        <f t="shared" si="44"/>
        <v>0</v>
      </c>
      <c r="R262" s="24">
        <f t="shared" si="45"/>
        <v>0</v>
      </c>
      <c r="S262" s="48"/>
      <c r="T262" s="78"/>
      <c r="U262" s="48"/>
      <c r="V262" s="76"/>
      <c r="X262" s="13"/>
    </row>
    <row r="263" spans="1:24" ht="16.5">
      <c r="A263" s="150">
        <v>40000</v>
      </c>
      <c r="B263" s="151"/>
      <c r="C263" s="19"/>
      <c r="D263" s="14"/>
      <c r="E263" s="51"/>
      <c r="F263" s="76"/>
      <c r="G263" s="29">
        <v>20988</v>
      </c>
      <c r="H263" s="37"/>
      <c r="I263" s="100">
        <f t="shared" si="40"/>
        <v>-20988</v>
      </c>
      <c r="J263" s="24">
        <f t="shared" si="43"/>
        <v>251856</v>
      </c>
      <c r="K263" s="68"/>
      <c r="L263" s="77"/>
      <c r="M263" s="93">
        <f t="shared" si="41"/>
        <v>0</v>
      </c>
      <c r="N263" s="62">
        <f t="shared" si="42"/>
        <v>0</v>
      </c>
      <c r="O263" s="60">
        <v>20847</v>
      </c>
      <c r="P263" s="79"/>
      <c r="Q263" s="102">
        <f t="shared" si="44"/>
        <v>-20847</v>
      </c>
      <c r="R263" s="24">
        <f t="shared" si="45"/>
        <v>250164</v>
      </c>
      <c r="S263" s="48"/>
      <c r="T263" s="78"/>
      <c r="U263" s="48"/>
      <c r="V263" s="76"/>
      <c r="X263" s="13"/>
    </row>
    <row r="264" spans="1:24" ht="16.5">
      <c r="A264" s="150">
        <v>41000</v>
      </c>
      <c r="B264" s="151"/>
      <c r="C264" s="19"/>
      <c r="D264" s="14"/>
      <c r="E264" s="51"/>
      <c r="F264" s="76"/>
      <c r="G264" s="29">
        <v>86145</v>
      </c>
      <c r="H264" s="37"/>
      <c r="I264" s="100">
        <f t="shared" si="40"/>
        <v>-86145</v>
      </c>
      <c r="J264" s="24">
        <f t="shared" si="43"/>
        <v>1033740</v>
      </c>
      <c r="K264" s="68"/>
      <c r="L264" s="77"/>
      <c r="M264" s="93">
        <f t="shared" si="41"/>
        <v>0</v>
      </c>
      <c r="N264" s="62">
        <f t="shared" si="42"/>
        <v>0</v>
      </c>
      <c r="O264" s="60"/>
      <c r="P264" s="79"/>
      <c r="Q264" s="102">
        <f t="shared" si="44"/>
        <v>0</v>
      </c>
      <c r="R264" s="24">
        <f t="shared" si="45"/>
        <v>0</v>
      </c>
      <c r="S264" s="48"/>
      <c r="T264" s="78"/>
      <c r="U264" s="48"/>
      <c r="V264" s="76"/>
      <c r="X264" s="13"/>
    </row>
    <row r="265" spans="1:24" ht="16.5">
      <c r="A265" s="150" t="s">
        <v>198</v>
      </c>
      <c r="B265" s="151"/>
      <c r="C265" s="19"/>
      <c r="D265" s="14"/>
      <c r="E265" s="51"/>
      <c r="F265" s="76"/>
      <c r="G265" s="29">
        <v>2144</v>
      </c>
      <c r="H265" s="37"/>
      <c r="I265" s="100">
        <f t="shared" si="40"/>
        <v>-2144</v>
      </c>
      <c r="J265" s="24">
        <f t="shared" si="43"/>
        <v>25728</v>
      </c>
      <c r="K265" s="68"/>
      <c r="L265" s="77"/>
      <c r="M265" s="93">
        <f t="shared" si="41"/>
        <v>0</v>
      </c>
      <c r="N265" s="62">
        <f t="shared" si="42"/>
        <v>0</v>
      </c>
      <c r="O265" s="60"/>
      <c r="P265" s="79"/>
      <c r="Q265" s="102">
        <f t="shared" si="44"/>
        <v>0</v>
      </c>
      <c r="R265" s="24">
        <f t="shared" si="45"/>
        <v>0</v>
      </c>
      <c r="S265" s="48"/>
      <c r="T265" s="78"/>
      <c r="U265" s="48"/>
      <c r="V265" s="76"/>
      <c r="X265" s="13"/>
    </row>
    <row r="266" spans="1:24" ht="16.5">
      <c r="A266" s="150" t="s">
        <v>199</v>
      </c>
      <c r="B266" s="151"/>
      <c r="C266" s="19"/>
      <c r="D266" s="14"/>
      <c r="E266" s="51"/>
      <c r="F266" s="76"/>
      <c r="G266" s="29">
        <v>49112</v>
      </c>
      <c r="H266" s="37"/>
      <c r="I266" s="100">
        <f t="shared" si="40"/>
        <v>-49112</v>
      </c>
      <c r="J266" s="24">
        <f t="shared" si="43"/>
        <v>589344</v>
      </c>
      <c r="K266" s="68">
        <v>875</v>
      </c>
      <c r="L266" s="77"/>
      <c r="M266" s="93">
        <f t="shared" si="41"/>
        <v>-875</v>
      </c>
      <c r="N266" s="62">
        <f t="shared" si="42"/>
        <v>10500</v>
      </c>
      <c r="O266" s="60">
        <v>1750</v>
      </c>
      <c r="P266" s="79"/>
      <c r="Q266" s="102">
        <f t="shared" si="44"/>
        <v>-1750</v>
      </c>
      <c r="R266" s="24">
        <f t="shared" si="45"/>
        <v>21000</v>
      </c>
      <c r="S266" s="48"/>
      <c r="T266" s="78"/>
      <c r="U266" s="48"/>
      <c r="V266" s="76"/>
      <c r="X266" s="13"/>
    </row>
    <row r="267" spans="1:24" ht="16.5">
      <c r="A267" s="150">
        <v>50000</v>
      </c>
      <c r="B267" s="164"/>
      <c r="C267" s="19"/>
      <c r="D267" s="14"/>
      <c r="E267" s="51"/>
      <c r="F267" s="76"/>
      <c r="G267" s="29">
        <v>448</v>
      </c>
      <c r="H267" s="37"/>
      <c r="I267" s="100">
        <f t="shared" si="38"/>
        <v>-448</v>
      </c>
      <c r="J267" s="24">
        <f t="shared" si="39"/>
        <v>5376</v>
      </c>
      <c r="K267" s="68"/>
      <c r="L267" s="77"/>
      <c r="M267" s="53"/>
      <c r="N267" s="54"/>
      <c r="O267" s="60">
        <v>4958</v>
      </c>
      <c r="P267" s="67"/>
      <c r="Q267" s="102">
        <f>-O267</f>
        <v>-4958</v>
      </c>
      <c r="R267" s="24">
        <f>O267*12</f>
        <v>59496</v>
      </c>
      <c r="S267" s="48"/>
      <c r="T267" s="78"/>
      <c r="U267" s="48"/>
      <c r="V267" s="76"/>
      <c r="X267" s="13"/>
    </row>
    <row r="268" spans="1:24" ht="16.5">
      <c r="A268" s="150">
        <v>51000</v>
      </c>
      <c r="B268" s="164"/>
      <c r="C268" s="19"/>
      <c r="D268" s="14"/>
      <c r="E268" s="51"/>
      <c r="F268" s="76"/>
      <c r="G268" s="29"/>
      <c r="H268" s="38"/>
      <c r="I268" s="100"/>
      <c r="J268" s="21"/>
      <c r="K268" s="68"/>
      <c r="L268" s="77"/>
      <c r="M268" s="53"/>
      <c r="N268" s="54"/>
      <c r="O268" s="60"/>
      <c r="P268" s="67"/>
      <c r="Q268" s="102">
        <f>-O268</f>
        <v>0</v>
      </c>
      <c r="R268" s="24">
        <f>O268*12</f>
        <v>0</v>
      </c>
      <c r="S268" s="48"/>
      <c r="T268" s="78"/>
      <c r="U268" s="48"/>
      <c r="V268" s="76"/>
      <c r="X268" s="13"/>
    </row>
    <row r="269" spans="1:24" ht="16.5">
      <c r="A269" s="150" t="s">
        <v>180</v>
      </c>
      <c r="B269" s="164"/>
      <c r="C269" s="19"/>
      <c r="D269" s="14"/>
      <c r="E269" s="51"/>
      <c r="F269" s="76"/>
      <c r="G269" s="29">
        <v>1002</v>
      </c>
      <c r="H269" s="37"/>
      <c r="I269" s="100">
        <f aca="true" t="shared" si="46" ref="I269:I276">-G269</f>
        <v>-1002</v>
      </c>
      <c r="J269" s="24">
        <f aca="true" t="shared" si="47" ref="J269:J276">G269*12</f>
        <v>12024</v>
      </c>
      <c r="K269" s="68"/>
      <c r="L269" s="77"/>
      <c r="M269" s="53"/>
      <c r="N269" s="54"/>
      <c r="O269" s="60"/>
      <c r="P269" s="67"/>
      <c r="Q269" s="102">
        <f>-O269</f>
        <v>0</v>
      </c>
      <c r="R269" s="24">
        <f>O269*12</f>
        <v>0</v>
      </c>
      <c r="S269" s="48"/>
      <c r="T269" s="78"/>
      <c r="U269" s="48"/>
      <c r="V269" s="76"/>
      <c r="X269" s="13"/>
    </row>
    <row r="270" spans="1:24" ht="16.5">
      <c r="A270" s="150">
        <v>52000</v>
      </c>
      <c r="B270" s="164"/>
      <c r="C270" s="19"/>
      <c r="D270" s="14"/>
      <c r="E270" s="51"/>
      <c r="F270" s="76"/>
      <c r="G270" s="29">
        <v>5734</v>
      </c>
      <c r="H270" s="37"/>
      <c r="I270" s="100">
        <f t="shared" si="46"/>
        <v>-5734</v>
      </c>
      <c r="J270" s="24">
        <f t="shared" si="47"/>
        <v>68808</v>
      </c>
      <c r="K270" s="68"/>
      <c r="L270" s="77"/>
      <c r="M270" s="53"/>
      <c r="N270" s="54"/>
      <c r="O270" s="60"/>
      <c r="P270" s="67"/>
      <c r="Q270" s="102">
        <f>-O270</f>
        <v>0</v>
      </c>
      <c r="R270" s="24">
        <f>O270*12</f>
        <v>0</v>
      </c>
      <c r="S270" s="48"/>
      <c r="T270" s="78"/>
      <c r="U270" s="48"/>
      <c r="V270" s="76"/>
      <c r="X270" s="13"/>
    </row>
    <row r="271" spans="1:24" ht="16.5">
      <c r="A271" s="150" t="s">
        <v>125</v>
      </c>
      <c r="B271" s="164"/>
      <c r="C271" s="19"/>
      <c r="D271" s="14"/>
      <c r="E271" s="51"/>
      <c r="F271" s="76"/>
      <c r="G271" s="29"/>
      <c r="H271" s="37"/>
      <c r="I271" s="100">
        <f t="shared" si="46"/>
        <v>0</v>
      </c>
      <c r="J271" s="24">
        <f t="shared" si="47"/>
        <v>0</v>
      </c>
      <c r="K271" s="68"/>
      <c r="L271" s="77"/>
      <c r="M271" s="53"/>
      <c r="N271" s="54"/>
      <c r="O271" s="60"/>
      <c r="P271" s="67"/>
      <c r="Q271" s="55"/>
      <c r="R271" s="24"/>
      <c r="S271" s="48"/>
      <c r="T271" s="78"/>
      <c r="U271" s="48"/>
      <c r="V271" s="76"/>
      <c r="X271" s="13"/>
    </row>
    <row r="272" spans="1:24" ht="16.5">
      <c r="A272" s="150">
        <v>53000</v>
      </c>
      <c r="B272" s="164"/>
      <c r="C272" s="19"/>
      <c r="D272" s="14"/>
      <c r="E272" s="51"/>
      <c r="F272" s="76"/>
      <c r="G272" s="31">
        <v>8363</v>
      </c>
      <c r="H272" s="37"/>
      <c r="I272" s="100">
        <f t="shared" si="46"/>
        <v>-8363</v>
      </c>
      <c r="J272" s="24">
        <f t="shared" si="47"/>
        <v>100356</v>
      </c>
      <c r="K272" s="68">
        <v>910</v>
      </c>
      <c r="L272" s="96"/>
      <c r="M272" s="93">
        <f>-K272</f>
        <v>-910</v>
      </c>
      <c r="N272" s="62">
        <f>K272*12</f>
        <v>10920</v>
      </c>
      <c r="O272" s="60">
        <v>996</v>
      </c>
      <c r="P272" s="79"/>
      <c r="Q272" s="61">
        <f>-O272</f>
        <v>-996</v>
      </c>
      <c r="R272" s="24">
        <f>O272*12</f>
        <v>11952</v>
      </c>
      <c r="S272" s="48"/>
      <c r="T272" s="78"/>
      <c r="U272" s="48"/>
      <c r="V272" s="76"/>
      <c r="X272" s="13"/>
    </row>
    <row r="273" spans="1:24" ht="16.5">
      <c r="A273" s="150" t="s">
        <v>178</v>
      </c>
      <c r="B273" s="155"/>
      <c r="C273" s="19"/>
      <c r="D273" s="14"/>
      <c r="E273" s="51"/>
      <c r="F273" s="76"/>
      <c r="G273" s="31"/>
      <c r="H273" s="38"/>
      <c r="I273" s="100"/>
      <c r="J273" s="21"/>
      <c r="K273" s="68"/>
      <c r="L273" s="77"/>
      <c r="M273" s="93">
        <f>-K273</f>
        <v>0</v>
      </c>
      <c r="N273" s="62">
        <f>K273*12</f>
        <v>0</v>
      </c>
      <c r="O273" s="60"/>
      <c r="P273" s="67"/>
      <c r="Q273" s="55"/>
      <c r="R273" s="24"/>
      <c r="S273" s="48"/>
      <c r="T273" s="78"/>
      <c r="U273" s="48"/>
      <c r="V273" s="76"/>
      <c r="X273" s="13"/>
    </row>
    <row r="274" spans="1:24" ht="16.5">
      <c r="A274" s="150">
        <v>54000</v>
      </c>
      <c r="B274" s="164"/>
      <c r="C274" s="19"/>
      <c r="D274" s="14"/>
      <c r="E274" s="51"/>
      <c r="F274" s="76"/>
      <c r="G274" s="31">
        <v>302508</v>
      </c>
      <c r="H274" s="37"/>
      <c r="I274" s="100">
        <f t="shared" si="46"/>
        <v>-302508</v>
      </c>
      <c r="J274" s="24">
        <f t="shared" si="47"/>
        <v>3630096</v>
      </c>
      <c r="K274" s="68">
        <v>20876</v>
      </c>
      <c r="L274" s="77"/>
      <c r="M274" s="93">
        <f>-K274</f>
        <v>-20876</v>
      </c>
      <c r="N274" s="62">
        <f>K274*12</f>
        <v>250512</v>
      </c>
      <c r="O274" s="60">
        <v>2735</v>
      </c>
      <c r="P274" s="79"/>
      <c r="Q274" s="61">
        <f>-O274</f>
        <v>-2735</v>
      </c>
      <c r="R274" s="24">
        <f>O274*12</f>
        <v>32820</v>
      </c>
      <c r="S274" s="48"/>
      <c r="T274" s="78"/>
      <c r="U274" s="48"/>
      <c r="V274" s="76"/>
      <c r="X274" s="13"/>
    </row>
    <row r="275" spans="1:24" ht="16.5">
      <c r="A275" s="150" t="s">
        <v>126</v>
      </c>
      <c r="B275" s="164"/>
      <c r="C275" s="19"/>
      <c r="D275" s="14"/>
      <c r="E275" s="51"/>
      <c r="F275" s="76"/>
      <c r="G275" s="31">
        <v>4187</v>
      </c>
      <c r="H275" s="37"/>
      <c r="I275" s="100">
        <f t="shared" si="46"/>
        <v>-4187</v>
      </c>
      <c r="J275" s="24">
        <f t="shared" si="47"/>
        <v>50244</v>
      </c>
      <c r="K275" s="68"/>
      <c r="L275" s="77"/>
      <c r="M275" s="53"/>
      <c r="N275" s="54"/>
      <c r="O275" s="60"/>
      <c r="P275" s="67"/>
      <c r="Q275" s="55"/>
      <c r="R275" s="24"/>
      <c r="S275" s="48"/>
      <c r="T275" s="78"/>
      <c r="U275" s="48"/>
      <c r="V275" s="76"/>
      <c r="X275" s="13"/>
    </row>
    <row r="276" spans="1:24" ht="16.5">
      <c r="A276" s="150">
        <v>81000</v>
      </c>
      <c r="B276" s="164"/>
      <c r="C276" s="19"/>
      <c r="D276" s="14"/>
      <c r="E276" s="51"/>
      <c r="F276" s="76"/>
      <c r="G276" s="31"/>
      <c r="H276" s="37"/>
      <c r="I276" s="100">
        <f t="shared" si="46"/>
        <v>0</v>
      </c>
      <c r="J276" s="24">
        <f t="shared" si="47"/>
        <v>0</v>
      </c>
      <c r="K276" s="68"/>
      <c r="L276" s="77"/>
      <c r="M276" s="53"/>
      <c r="N276" s="54"/>
      <c r="O276" s="60">
        <v>6960</v>
      </c>
      <c r="P276" s="79"/>
      <c r="Q276" s="61">
        <f>-O276</f>
        <v>-6960</v>
      </c>
      <c r="R276" s="24">
        <f>O276*12</f>
        <v>83520</v>
      </c>
      <c r="S276" s="48"/>
      <c r="T276" s="78"/>
      <c r="U276" s="48"/>
      <c r="V276" s="76"/>
      <c r="X276" s="13"/>
    </row>
    <row r="277" spans="1:24" ht="17.25" thickBot="1">
      <c r="A277" s="165" t="s">
        <v>127</v>
      </c>
      <c r="B277" s="166"/>
      <c r="C277" s="20">
        <f>SUM(C10:C275)</f>
        <v>6398169</v>
      </c>
      <c r="D277" s="15"/>
      <c r="E277" s="81">
        <f>SUM(E10:E275)</f>
        <v>-6398169</v>
      </c>
      <c r="F277" s="82">
        <f>SUM(F10:F275)</f>
        <v>76778028</v>
      </c>
      <c r="G277" s="35">
        <f>SUM(G10:G276)</f>
        <v>24538211</v>
      </c>
      <c r="H277" s="35">
        <f>SUM(H10:H276)</f>
        <v>-3</v>
      </c>
      <c r="I277" s="103">
        <f>SUM(I10:I276)</f>
        <v>-24538211</v>
      </c>
      <c r="J277" s="25">
        <f>SUM(J10:J276)</f>
        <v>294458532</v>
      </c>
      <c r="K277" s="97">
        <f>SUM(K10:K275)</f>
        <v>2054647</v>
      </c>
      <c r="L277" s="98"/>
      <c r="M277" s="94">
        <f>SUM(M10:M275)</f>
        <v>-2054647</v>
      </c>
      <c r="N277" s="99">
        <f>SUM(N10:N275)</f>
        <v>24655764</v>
      </c>
      <c r="O277" s="83">
        <f>SUM(O10:O276)</f>
        <v>3498700</v>
      </c>
      <c r="P277" s="84"/>
      <c r="Q277" s="70">
        <f>SUM(Q10:Q276)</f>
        <v>-3498700</v>
      </c>
      <c r="R277" s="25">
        <f>SUM(R10:R276)</f>
        <v>41984400</v>
      </c>
      <c r="S277" s="85">
        <f>SUM(S10:S275)</f>
        <v>660259</v>
      </c>
      <c r="T277" s="86">
        <f>SUM(T10:T275)</f>
        <v>-356</v>
      </c>
      <c r="U277" s="87">
        <f>SUM(U10:U275)</f>
        <v>-660259</v>
      </c>
      <c r="V277" s="88">
        <f>SUM(V10:V275)</f>
        <v>7923108</v>
      </c>
      <c r="X277" s="13"/>
    </row>
  </sheetData>
  <sheetProtection/>
  <mergeCells count="309">
    <mergeCell ref="A2:B2"/>
    <mergeCell ref="C2:V2"/>
    <mergeCell ref="A146:B146"/>
    <mergeCell ref="A147:B147"/>
    <mergeCell ref="A150:B150"/>
    <mergeCell ref="A151:B151"/>
    <mergeCell ref="A100:B100"/>
    <mergeCell ref="A101:B101"/>
    <mergeCell ref="A99:B99"/>
    <mergeCell ref="A92:B92"/>
    <mergeCell ref="A171:B171"/>
    <mergeCell ref="A172:B172"/>
    <mergeCell ref="A173:B173"/>
    <mergeCell ref="A164:B164"/>
    <mergeCell ref="A163:B163"/>
    <mergeCell ref="A165:B165"/>
    <mergeCell ref="A168:B168"/>
    <mergeCell ref="A13:B13"/>
    <mergeCell ref="A62:B62"/>
    <mergeCell ref="A251:B251"/>
    <mergeCell ref="A130:B130"/>
    <mergeCell ref="A174:B174"/>
    <mergeCell ref="A176:B176"/>
    <mergeCell ref="A232:B232"/>
    <mergeCell ref="A152:B152"/>
    <mergeCell ref="A153:B153"/>
    <mergeCell ref="A169:B169"/>
    <mergeCell ref="A182:B182"/>
    <mergeCell ref="A235:B235"/>
    <mergeCell ref="A203:B203"/>
    <mergeCell ref="A175:B175"/>
    <mergeCell ref="A179:B179"/>
    <mergeCell ref="A236:B236"/>
    <mergeCell ref="A180:B180"/>
    <mergeCell ref="A83:B83"/>
    <mergeCell ref="A98:B98"/>
    <mergeCell ref="A258:B258"/>
    <mergeCell ref="A245:B245"/>
    <mergeCell ref="A233:B233"/>
    <mergeCell ref="A177:B177"/>
    <mergeCell ref="A178:B178"/>
    <mergeCell ref="A190:B190"/>
    <mergeCell ref="A181:B181"/>
    <mergeCell ref="A129:B129"/>
    <mergeCell ref="A187:B187"/>
    <mergeCell ref="A97:B97"/>
    <mergeCell ref="A241:B241"/>
    <mergeCell ref="A113:B113"/>
    <mergeCell ref="A57:B57"/>
    <mergeCell ref="A106:B106"/>
    <mergeCell ref="A124:B124"/>
    <mergeCell ref="A166:B166"/>
    <mergeCell ref="A167:B167"/>
    <mergeCell ref="A17:B17"/>
    <mergeCell ref="A14:B14"/>
    <mergeCell ref="A39:B39"/>
    <mergeCell ref="A76:B76"/>
    <mergeCell ref="A81:B81"/>
    <mergeCell ref="A88:B88"/>
    <mergeCell ref="A94:B94"/>
    <mergeCell ref="A15:B15"/>
    <mergeCell ref="A65:B65"/>
    <mergeCell ref="A75:B75"/>
    <mergeCell ref="A82:B82"/>
    <mergeCell ref="A86:B86"/>
    <mergeCell ref="A41:B41"/>
    <mergeCell ref="A42:B42"/>
    <mergeCell ref="A43:B43"/>
    <mergeCell ref="A70:B70"/>
    <mergeCell ref="A91:B91"/>
    <mergeCell ref="A51:B51"/>
    <mergeCell ref="A56:B56"/>
    <mergeCell ref="A64:B64"/>
    <mergeCell ref="A66:B66"/>
    <mergeCell ref="A69:B69"/>
    <mergeCell ref="A46:B46"/>
    <mergeCell ref="A60:B60"/>
    <mergeCell ref="A61:B61"/>
    <mergeCell ref="A63:B63"/>
    <mergeCell ref="A35:B35"/>
    <mergeCell ref="A37:B37"/>
    <mergeCell ref="A38:B38"/>
    <mergeCell ref="A44:B44"/>
    <mergeCell ref="U23:U25"/>
    <mergeCell ref="V23:V25"/>
    <mergeCell ref="P22:P24"/>
    <mergeCell ref="O23:O25"/>
    <mergeCell ref="Q23:Q25"/>
    <mergeCell ref="R23:R25"/>
    <mergeCell ref="A59:B59"/>
    <mergeCell ref="S23:S25"/>
    <mergeCell ref="A154:B154"/>
    <mergeCell ref="A155:B155"/>
    <mergeCell ref="A67:B67"/>
    <mergeCell ref="A68:B68"/>
    <mergeCell ref="A49:B49"/>
    <mergeCell ref="A54:B54"/>
    <mergeCell ref="M23:M25"/>
    <mergeCell ref="N23:N25"/>
    <mergeCell ref="A159:B159"/>
    <mergeCell ref="A161:B161"/>
    <mergeCell ref="A194:B194"/>
    <mergeCell ref="A199:B199"/>
    <mergeCell ref="A72:B72"/>
    <mergeCell ref="A71:B71"/>
    <mergeCell ref="A119:B119"/>
    <mergeCell ref="A116:B116"/>
    <mergeCell ref="A117:B117"/>
    <mergeCell ref="A118:B118"/>
    <mergeCell ref="A191:B191"/>
    <mergeCell ref="A195:B195"/>
    <mergeCell ref="A137:B137"/>
    <mergeCell ref="A206:B206"/>
    <mergeCell ref="A156:B156"/>
    <mergeCell ref="A160:B160"/>
    <mergeCell ref="A198:B198"/>
    <mergeCell ref="A200:B200"/>
    <mergeCell ref="A157:B157"/>
    <mergeCell ref="A158:B158"/>
    <mergeCell ref="A204:B204"/>
    <mergeCell ref="A205:B205"/>
    <mergeCell ref="A184:B184"/>
    <mergeCell ref="A188:B188"/>
    <mergeCell ref="A189:B189"/>
    <mergeCell ref="A208:B208"/>
    <mergeCell ref="A192:B192"/>
    <mergeCell ref="A193:B193"/>
    <mergeCell ref="A201:B201"/>
    <mergeCell ref="A202:B202"/>
    <mergeCell ref="A222:B222"/>
    <mergeCell ref="A127:B127"/>
    <mergeCell ref="A128:B128"/>
    <mergeCell ref="A131:B131"/>
    <mergeCell ref="A141:B141"/>
    <mergeCell ref="A143:B143"/>
    <mergeCell ref="A144:B144"/>
    <mergeCell ref="A145:B145"/>
    <mergeCell ref="A142:B142"/>
    <mergeCell ref="A136:B136"/>
    <mergeCell ref="A213:B213"/>
    <mergeCell ref="A214:B214"/>
    <mergeCell ref="A226:B226"/>
    <mergeCell ref="A230:B230"/>
    <mergeCell ref="A215:B215"/>
    <mergeCell ref="A216:B216"/>
    <mergeCell ref="A217:B217"/>
    <mergeCell ref="A218:B218"/>
    <mergeCell ref="A220:B220"/>
    <mergeCell ref="A219:B219"/>
    <mergeCell ref="A231:B231"/>
    <mergeCell ref="A224:B224"/>
    <mergeCell ref="A225:B225"/>
    <mergeCell ref="A227:B227"/>
    <mergeCell ref="A228:B228"/>
    <mergeCell ref="A229:B229"/>
    <mergeCell ref="S4:V4"/>
    <mergeCell ref="A138:B138"/>
    <mergeCell ref="A196:B196"/>
    <mergeCell ref="A149:B149"/>
    <mergeCell ref="A36:B36"/>
    <mergeCell ref="A210:B210"/>
    <mergeCell ref="A73:B73"/>
    <mergeCell ref="A74:B74"/>
    <mergeCell ref="A207:B207"/>
    <mergeCell ref="A209:B209"/>
    <mergeCell ref="Q6:Q7"/>
    <mergeCell ref="A3:V3"/>
    <mergeCell ref="S6:S7"/>
    <mergeCell ref="U6:U7"/>
    <mergeCell ref="C6:C7"/>
    <mergeCell ref="O6:O7"/>
    <mergeCell ref="E6:E7"/>
    <mergeCell ref="K6:K7"/>
    <mergeCell ref="I6:I7"/>
    <mergeCell ref="M6:M7"/>
    <mergeCell ref="G6:G7"/>
    <mergeCell ref="A140:B140"/>
    <mergeCell ref="A132:B132"/>
    <mergeCell ref="A133:B133"/>
    <mergeCell ref="A134:B134"/>
    <mergeCell ref="A135:B135"/>
    <mergeCell ref="A22:B22"/>
    <mergeCell ref="A23:A25"/>
    <mergeCell ref="A52:B52"/>
    <mergeCell ref="A9:B9"/>
    <mergeCell ref="A16:B16"/>
    <mergeCell ref="A18:B18"/>
    <mergeCell ref="A47:B47"/>
    <mergeCell ref="A20:B20"/>
    <mergeCell ref="A21:B21"/>
    <mergeCell ref="A139:B139"/>
    <mergeCell ref="A50:B50"/>
    <mergeCell ref="A95:B95"/>
    <mergeCell ref="A77:B77"/>
    <mergeCell ref="A80:B80"/>
    <mergeCell ref="A246:B246"/>
    <mergeCell ref="A238:B238"/>
    <mergeCell ref="A28:B28"/>
    <mergeCell ref="A10:B10"/>
    <mergeCell ref="A11:B11"/>
    <mergeCell ref="A12:B12"/>
    <mergeCell ref="A85:B85"/>
    <mergeCell ref="A79:B79"/>
    <mergeCell ref="A87:B87"/>
    <mergeCell ref="A89:B89"/>
    <mergeCell ref="A34:B34"/>
    <mergeCell ref="H21:H23"/>
    <mergeCell ref="L21:L23"/>
    <mergeCell ref="J23:J25"/>
    <mergeCell ref="K23:K25"/>
    <mergeCell ref="I23:I25"/>
    <mergeCell ref="A276:B276"/>
    <mergeCell ref="A242:B242"/>
    <mergeCell ref="K5:N5"/>
    <mergeCell ref="O5:R5"/>
    <mergeCell ref="C5:F5"/>
    <mergeCell ref="G5:J5"/>
    <mergeCell ref="A5:B5"/>
    <mergeCell ref="A26:B26"/>
    <mergeCell ref="A27:B27"/>
    <mergeCell ref="A29:B29"/>
    <mergeCell ref="A243:B243"/>
    <mergeCell ref="A240:B240"/>
    <mergeCell ref="A170:B170"/>
    <mergeCell ref="A186:B186"/>
    <mergeCell ref="A221:B221"/>
    <mergeCell ref="A223:B223"/>
    <mergeCell ref="A183:B183"/>
    <mergeCell ref="A185:B185"/>
    <mergeCell ref="A211:B211"/>
    <mergeCell ref="A212:B212"/>
    <mergeCell ref="A103:B103"/>
    <mergeCell ref="A104:B104"/>
    <mergeCell ref="A105:B105"/>
    <mergeCell ref="A107:B107"/>
    <mergeCell ref="A126:B126"/>
    <mergeCell ref="A115:B115"/>
    <mergeCell ref="A111:B111"/>
    <mergeCell ref="A120:B120"/>
    <mergeCell ref="A110:B110"/>
    <mergeCell ref="A112:B112"/>
    <mergeCell ref="A277:B277"/>
    <mergeCell ref="G23:G25"/>
    <mergeCell ref="A272:B272"/>
    <mergeCell ref="A257:B257"/>
    <mergeCell ref="A248:B248"/>
    <mergeCell ref="A249:B249"/>
    <mergeCell ref="A250:B250"/>
    <mergeCell ref="A252:B252"/>
    <mergeCell ref="A31:B31"/>
    <mergeCell ref="A102:B102"/>
    <mergeCell ref="A114:B114"/>
    <mergeCell ref="A40:B40"/>
    <mergeCell ref="A48:B48"/>
    <mergeCell ref="A90:B90"/>
    <mergeCell ref="A93:B93"/>
    <mergeCell ref="A53:B53"/>
    <mergeCell ref="A96:B96"/>
    <mergeCell ref="A55:B55"/>
    <mergeCell ref="A58:B58"/>
    <mergeCell ref="A78:B78"/>
    <mergeCell ref="A275:B275"/>
    <mergeCell ref="A274:B274"/>
    <mergeCell ref="A267:B267"/>
    <mergeCell ref="A268:B268"/>
    <mergeCell ref="A270:B270"/>
    <mergeCell ref="A271:B271"/>
    <mergeCell ref="A269:B269"/>
    <mergeCell ref="A273:B273"/>
    <mergeCell ref="A19:B19"/>
    <mergeCell ref="A4:B4"/>
    <mergeCell ref="A8:B8"/>
    <mergeCell ref="A108:B108"/>
    <mergeCell ref="A109:B109"/>
    <mergeCell ref="S5:V5"/>
    <mergeCell ref="A30:B30"/>
    <mergeCell ref="A32:B32"/>
    <mergeCell ref="A33:B33"/>
    <mergeCell ref="A45:B45"/>
    <mergeCell ref="A197:B197"/>
    <mergeCell ref="A234:B234"/>
    <mergeCell ref="A244:B244"/>
    <mergeCell ref="A263:B263"/>
    <mergeCell ref="A255:B255"/>
    <mergeCell ref="A247:B247"/>
    <mergeCell ref="A254:B254"/>
    <mergeCell ref="A253:B253"/>
    <mergeCell ref="A237:B237"/>
    <mergeCell ref="A239:B239"/>
    <mergeCell ref="A262:B262"/>
    <mergeCell ref="A264:B264"/>
    <mergeCell ref="A265:B265"/>
    <mergeCell ref="A84:B84"/>
    <mergeCell ref="A162:B162"/>
    <mergeCell ref="A121:B121"/>
    <mergeCell ref="A122:B122"/>
    <mergeCell ref="A123:B123"/>
    <mergeCell ref="A125:B125"/>
    <mergeCell ref="A148:B148"/>
    <mergeCell ref="F6:F9"/>
    <mergeCell ref="J6:J9"/>
    <mergeCell ref="N6:N9"/>
    <mergeCell ref="R6:R9"/>
    <mergeCell ref="V6:V9"/>
    <mergeCell ref="A266:B266"/>
    <mergeCell ref="A256:B256"/>
    <mergeCell ref="A259:B259"/>
    <mergeCell ref="A260:B260"/>
    <mergeCell ref="A261:B261"/>
  </mergeCells>
  <printOptions/>
  <pageMargins left="0.35433070866141736" right="0.2362204724409449" top="0.3937007874015748" bottom="0.4330708661417323" header="0.15748031496062992" footer="0.15748031496062992"/>
  <pageSetup horizontalDpi="600" verticalDpi="600" orientation="landscape" paperSize="9" scale="75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</dc:creator>
  <cp:keywords/>
  <dc:description/>
  <cp:lastModifiedBy>陳美玲</cp:lastModifiedBy>
  <cp:lastPrinted>2024-01-16T06:41:30Z</cp:lastPrinted>
  <dcterms:created xsi:type="dcterms:W3CDTF">2009-03-03T05:27:04Z</dcterms:created>
  <dcterms:modified xsi:type="dcterms:W3CDTF">2024-01-16T06:42:44Z</dcterms:modified>
  <cp:category/>
  <cp:version/>
  <cp:contentType/>
  <cp:contentStatus/>
</cp:coreProperties>
</file>